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nne\Desktop\"/>
    </mc:Choice>
  </mc:AlternateContent>
  <bookViews>
    <workbookView xWindow="0" yWindow="0" windowWidth="16392" windowHeight="5364"/>
  </bookViews>
  <sheets>
    <sheet name="Total" sheetId="1" r:id="rId1"/>
    <sheet name="Fotboll" sheetId="3" r:id="rId2"/>
    <sheet name="Innebandy" sheetId="2" r:id="rId3"/>
    <sheet name="Gymnastik" sheetId="4" r:id="rId4"/>
    <sheet name="Gemensamm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2" i="1"/>
  <c r="C5" i="1"/>
  <c r="C6" i="1"/>
  <c r="C7" i="1"/>
  <c r="C8" i="1"/>
  <c r="C9" i="1"/>
  <c r="C10" i="1"/>
  <c r="C11" i="1"/>
  <c r="C13" i="1"/>
  <c r="C14" i="1"/>
  <c r="C16" i="1"/>
  <c r="E5" i="1"/>
  <c r="E6" i="1"/>
  <c r="E7" i="1"/>
  <c r="E8" i="1"/>
  <c r="E9" i="1"/>
  <c r="E10" i="1"/>
  <c r="E11" i="1"/>
  <c r="E12" i="1"/>
  <c r="E13" i="1"/>
  <c r="E14" i="1"/>
  <c r="E15" i="1"/>
  <c r="E16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D59" i="1"/>
  <c r="E59" i="1"/>
  <c r="E17" i="4"/>
  <c r="E60" i="4"/>
  <c r="E17" i="2"/>
  <c r="E60" i="2"/>
  <c r="E12" i="3"/>
  <c r="E17" i="3"/>
  <c r="E60" i="3"/>
  <c r="E60" i="5"/>
  <c r="E17" i="5"/>
  <c r="D6" i="1"/>
  <c r="D7" i="1"/>
  <c r="D8" i="1"/>
  <c r="D9" i="1"/>
  <c r="D10" i="1"/>
  <c r="D11" i="1"/>
  <c r="D12" i="1"/>
  <c r="D13" i="1"/>
  <c r="D14" i="1"/>
  <c r="D15" i="1"/>
  <c r="D16" i="1"/>
  <c r="E62" i="4" l="1"/>
  <c r="E62" i="2"/>
  <c r="E17" i="1"/>
  <c r="C17" i="1"/>
  <c r="E62" i="3"/>
  <c r="C60" i="1"/>
  <c r="E60" i="1"/>
  <c r="E62" i="1" s="1"/>
  <c r="E62" i="5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25" i="1"/>
  <c r="D5" i="1"/>
  <c r="C60" i="4"/>
  <c r="C60" i="5"/>
  <c r="C17" i="5"/>
  <c r="C60" i="3"/>
  <c r="C17" i="3"/>
  <c r="C17" i="4"/>
  <c r="C17" i="2"/>
  <c r="C60" i="2"/>
  <c r="D60" i="5"/>
  <c r="D17" i="5"/>
  <c r="D17" i="3"/>
  <c r="D17" i="2"/>
  <c r="D17" i="4"/>
  <c r="D60" i="2"/>
  <c r="D60" i="3"/>
  <c r="D60" i="4"/>
  <c r="C62" i="1" l="1"/>
  <c r="D62" i="2"/>
  <c r="D62" i="4"/>
  <c r="C62" i="5"/>
  <c r="C62" i="2"/>
  <c r="C62" i="4"/>
  <c r="D62" i="5"/>
  <c r="C62" i="3"/>
  <c r="D60" i="1"/>
  <c r="D62" i="3" l="1"/>
  <c r="D17" i="1" l="1"/>
  <c r="D62" i="1" s="1"/>
</calcChain>
</file>

<file path=xl/sharedStrings.xml><?xml version="1.0" encoding="utf-8"?>
<sst xmlns="http://schemas.openxmlformats.org/spreadsheetml/2006/main" count="338" uniqueCount="92">
  <si>
    <t xml:space="preserve">Intäkter </t>
  </si>
  <si>
    <t xml:space="preserve">Kostnader </t>
  </si>
  <si>
    <t xml:space="preserve">Konto </t>
  </si>
  <si>
    <t xml:space="preserve">Namn </t>
  </si>
  <si>
    <t>Erhållna bidrag</t>
  </si>
  <si>
    <t>Inköp av idrottsmtrl</t>
  </si>
  <si>
    <t>STIM Avgift</t>
  </si>
  <si>
    <t>Hyra av Hallar</t>
  </si>
  <si>
    <t>Utbildning</t>
  </si>
  <si>
    <t xml:space="preserve">Tävlingsavgifter </t>
  </si>
  <si>
    <t>Övriga kostnader</t>
  </si>
  <si>
    <t xml:space="preserve">Lagkostnader </t>
  </si>
  <si>
    <t xml:space="preserve">Sponsring </t>
  </si>
  <si>
    <t>Fotbollsskola</t>
  </si>
  <si>
    <t xml:space="preserve">Intersport återbet </t>
  </si>
  <si>
    <t>Trycksaker</t>
  </si>
  <si>
    <t>It-kostnader</t>
  </si>
  <si>
    <t>Motionskommité Mtr</t>
  </si>
  <si>
    <t>Lokalhyra</t>
  </si>
  <si>
    <t>Hyra konstgräsplan</t>
  </si>
  <si>
    <t>Städning, renhållning</t>
  </si>
  <si>
    <t xml:space="preserve">Försäkring </t>
  </si>
  <si>
    <t xml:space="preserve">Redovisningstjänster </t>
  </si>
  <si>
    <t>Laget.se</t>
  </si>
  <si>
    <t>Bankkostnad</t>
  </si>
  <si>
    <t>Löner</t>
  </si>
  <si>
    <t xml:space="preserve">Domararvoden </t>
  </si>
  <si>
    <t xml:space="preserve">Bingo alliansen </t>
  </si>
  <si>
    <t xml:space="preserve">Förklaring  till konto </t>
  </si>
  <si>
    <r>
      <rPr>
        <b/>
        <sz val="11"/>
        <color theme="1"/>
        <rFont val="Calibri"/>
        <family val="2"/>
        <scheme val="minor"/>
      </rPr>
      <t>Förklaring till konto</t>
    </r>
    <r>
      <rPr>
        <sz val="11"/>
        <color theme="1"/>
        <rFont val="Calibri"/>
        <family val="2"/>
        <scheme val="minor"/>
      </rPr>
      <t xml:space="preserve"> </t>
    </r>
  </si>
  <si>
    <r>
      <t>Förklaring till konto</t>
    </r>
    <r>
      <rPr>
        <sz val="11"/>
        <color theme="1"/>
        <rFont val="Calibri"/>
        <family val="2"/>
        <scheme val="minor"/>
      </rPr>
      <t xml:space="preserve"> </t>
    </r>
  </si>
  <si>
    <t xml:space="preserve">Lokalkostnader </t>
  </si>
  <si>
    <t>EL</t>
  </si>
  <si>
    <t>Vatten, avlopp</t>
  </si>
  <si>
    <t>Medlemsavgifter</t>
  </si>
  <si>
    <t>Summa intäkter</t>
  </si>
  <si>
    <t>Summa kostnader</t>
  </si>
  <si>
    <t xml:space="preserve">Bingoalliansen </t>
  </si>
  <si>
    <t>Lagintäkter</t>
  </si>
  <si>
    <t xml:space="preserve">Sektionsavgift </t>
  </si>
  <si>
    <t>Hyresintäkter</t>
  </si>
  <si>
    <t>Bilersättning</t>
  </si>
  <si>
    <t>Konto</t>
  </si>
  <si>
    <t>Fortnox</t>
  </si>
  <si>
    <t>Bokföringsprogram</t>
  </si>
  <si>
    <t>Hovstajoggen</t>
  </si>
  <si>
    <t>Fördelat överskott fotbollsskola</t>
  </si>
  <si>
    <t>Reparation och underhåll lokaler</t>
  </si>
  <si>
    <t>Premier arbetsmarknadsförsäkringar</t>
  </si>
  <si>
    <t xml:space="preserve">Byta märke på tröjor </t>
  </si>
  <si>
    <t xml:space="preserve">Medaljer + ledarkläder + vattenflaskor </t>
  </si>
  <si>
    <t>Obs tillfälligt för 2022 pga Nike till adidas 25000 (2023)</t>
  </si>
  <si>
    <t>Ledarkläder bekostas centralt?</t>
  </si>
  <si>
    <t xml:space="preserve">Bla styrelsekampen, utmärkelser </t>
  </si>
  <si>
    <t xml:space="preserve">Möbler, förbrukningsinventarier, klocka, kaffebryggare, larm mm </t>
  </si>
  <si>
    <t xml:space="preserve">Fakturaavgift laget.se </t>
  </si>
  <si>
    <t>Fotbollsskolan</t>
  </si>
  <si>
    <t>Avskrivningar</t>
  </si>
  <si>
    <t>Avgifter för seriespel</t>
  </si>
  <si>
    <t>Trädäck hovsta if, Läktare, helt avskriven 2025</t>
  </si>
  <si>
    <t xml:space="preserve">Kostnad fredagsklubben </t>
  </si>
  <si>
    <t xml:space="preserve">Fredagsklubben </t>
  </si>
  <si>
    <t xml:space="preserve">Övriga lokalkostnader </t>
  </si>
  <si>
    <t xml:space="preserve">Övriga externa </t>
  </si>
  <si>
    <t xml:space="preserve">Stor ökning </t>
  </si>
  <si>
    <t xml:space="preserve">Mycket kvar att fakturera </t>
  </si>
  <si>
    <t xml:space="preserve">Försäkring skatt skoter </t>
  </si>
  <si>
    <t xml:space="preserve">Budget </t>
  </si>
  <si>
    <t>Budget Hovsta IF</t>
  </si>
  <si>
    <t>Investerat i nya kläder unde året</t>
  </si>
  <si>
    <t xml:space="preserve">Lämnade inte ut något Hovsta häfte </t>
  </si>
  <si>
    <t>Resultat</t>
  </si>
  <si>
    <t>Beloppet, per seniorlag, ska finnas i budget för gemensamt.</t>
  </si>
  <si>
    <t xml:space="preserve">Priser som inte sponsrades bidrag till laget som anordnar </t>
  </si>
  <si>
    <t>Flügger 2000 Skötselbidrag flyttat till FB 2023</t>
  </si>
  <si>
    <t>ca 50 000 saknas för 2022</t>
  </si>
  <si>
    <t>Sektionsavgift Sektionsavgifterna sänks något till 2023.</t>
  </si>
  <si>
    <t xml:space="preserve">Fotbollsskola Självfinansierat </t>
  </si>
  <si>
    <t>Erhållna bidrag LOK-stöd 80000, aktivitetsbidrag 80000, skötselbidrag 69700 kr, utbildningsbidrag etc.</t>
  </si>
  <si>
    <t>idrottsmtrl Bollar, västar, koner, sjukvård, matchtröjor etc. 60000, Ledarkläder 10000 kr.</t>
  </si>
  <si>
    <t>Fotbollsskolan (mtrl) Material till Fotbollsskolan (t-shirts, bollar m.m.).</t>
  </si>
  <si>
    <t>Fördelning överskott Överskottet från Fotbollsskolan fördelas till arrangerande lag</t>
  </si>
  <si>
    <t>Övriga kostnader Inköp för skötsel, ledarträffar, anläggningsträffar m.m.</t>
  </si>
  <si>
    <t>Lokalhyra; arrende Arrende till kommunen för fotbollsplanerna 28160 kr, faktureras 7040 kr/kvartal.</t>
  </si>
  <si>
    <t>Löner till ledare på Fotbollsskolan</t>
  </si>
  <si>
    <t>Domararvoden Domararvoden inkl. rese- och bilersättningar.</t>
  </si>
  <si>
    <t>Utbildning Ledarutbildningar, domarutbildningar etc. (täcks till stor del av ökade bidrag).</t>
  </si>
  <si>
    <t xml:space="preserve">Klubbstugan </t>
  </si>
  <si>
    <t xml:space="preserve">20 000 felbokfört arvode fotbollen </t>
  </si>
  <si>
    <t xml:space="preserve">Licenser serieavgifter </t>
  </si>
  <si>
    <t>712 medlemmar 2022</t>
  </si>
  <si>
    <t>Lite mindre barn ca 100 st   ca 99 000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</si>
</sst>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0" fillId="2" borderId="1" xfId="0" applyFill="1" applyBorder="1"/>
    <xf numFmtId="0" fontId="0" fillId="0" borderId="2" xfId="0" applyBorder="1"/>
    <xf numFmtId="0" fontId="1" fillId="0" borderId="2" xfId="0" applyFont="1" applyBorder="1"/>
    <xf numFmtId="0" fontId="3" fillId="0" borderId="2" xfId="0" applyFont="1" applyBorder="1"/>
    <xf numFmtId="0" fontId="2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2" fillId="0" borderId="1" xfId="0" applyFont="1" applyBorder="1"/>
    <xf numFmtId="0" fontId="0" fillId="5" borderId="1" xfId="0" applyFill="1" applyBorder="1"/>
    <xf numFmtId="0" fontId="0" fillId="5" borderId="2" xfId="0" applyFill="1" applyBorder="1"/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5" fillId="5" borderId="1" xfId="0" applyFont="1" applyFill="1" applyBorder="1"/>
    <xf numFmtId="0" fontId="4" fillId="0" borderId="3" xfId="0" applyFont="1" applyBorder="1"/>
    <xf numFmtId="0" fontId="4" fillId="0" borderId="2" xfId="0" applyFont="1" applyBorder="1"/>
    <xf numFmtId="0" fontId="7" fillId="0" borderId="0" xfId="0" applyFont="1"/>
    <xf numFmtId="0" fontId="7" fillId="0" borderId="1" xfId="0" applyFont="1" applyBorder="1"/>
    <xf numFmtId="165" fontId="0" fillId="6" borderId="1" xfId="1" applyNumberFormat="1" applyFont="1" applyFill="1" applyBorder="1"/>
    <xf numFmtId="165" fontId="4" fillId="6" borderId="1" xfId="1" applyNumberFormat="1" applyFont="1" applyFill="1" applyBorder="1"/>
    <xf numFmtId="165" fontId="0" fillId="4" borderId="1" xfId="1" applyNumberFormat="1" applyFont="1" applyFill="1" applyBorder="1"/>
    <xf numFmtId="165" fontId="0" fillId="4" borderId="0" xfId="1" applyNumberFormat="1" applyFont="1" applyFill="1"/>
    <xf numFmtId="165" fontId="4" fillId="4" borderId="1" xfId="1" applyNumberFormat="1" applyFont="1" applyFill="1" applyBorder="1"/>
    <xf numFmtId="165" fontId="0" fillId="0" borderId="0" xfId="1" applyNumberFormat="1" applyFont="1"/>
    <xf numFmtId="165" fontId="4" fillId="3" borderId="1" xfId="1" applyNumberFormat="1" applyFont="1" applyFill="1" applyBorder="1"/>
    <xf numFmtId="165" fontId="5" fillId="0" borderId="0" xfId="1" applyNumberFormat="1" applyFont="1"/>
    <xf numFmtId="165" fontId="2" fillId="3" borderId="0" xfId="1" applyNumberFormat="1" applyFont="1" applyFill="1"/>
    <xf numFmtId="165" fontId="2" fillId="7" borderId="0" xfId="1" applyNumberFormat="1" applyFont="1" applyFill="1"/>
    <xf numFmtId="165" fontId="1" fillId="4" borderId="0" xfId="1" applyNumberFormat="1" applyFont="1" applyFill="1"/>
    <xf numFmtId="165" fontId="0" fillId="3" borderId="1" xfId="1" applyNumberFormat="1" applyFont="1" applyFill="1" applyBorder="1"/>
    <xf numFmtId="165" fontId="1" fillId="3" borderId="0" xfId="1" applyNumberFormat="1" applyFont="1" applyFill="1"/>
    <xf numFmtId="165" fontId="1" fillId="7" borderId="0" xfId="1" applyNumberFormat="1" applyFont="1" applyFill="1"/>
    <xf numFmtId="165" fontId="0" fillId="6" borderId="0" xfId="1" applyNumberFormat="1" applyFont="1" applyFill="1"/>
    <xf numFmtId="165" fontId="4" fillId="0" borderId="0" xfId="1" applyNumberFormat="1" applyFont="1"/>
    <xf numFmtId="165" fontId="3" fillId="5" borderId="1" xfId="1" applyNumberFormat="1" applyFont="1" applyFill="1" applyBorder="1" applyAlignment="1">
      <alignment horizontal="right"/>
    </xf>
    <xf numFmtId="165" fontId="5" fillId="6" borderId="1" xfId="1" applyNumberFormat="1" applyFont="1" applyFill="1" applyBorder="1"/>
    <xf numFmtId="165" fontId="3" fillId="5" borderId="1" xfId="1" applyNumberFormat="1" applyFont="1" applyFill="1" applyBorder="1"/>
    <xf numFmtId="165" fontId="3" fillId="6" borderId="1" xfId="1" applyNumberFormat="1" applyFont="1" applyFill="1" applyBorder="1"/>
    <xf numFmtId="165" fontId="3" fillId="5" borderId="2" xfId="1" applyNumberFormat="1" applyFont="1" applyFill="1" applyBorder="1"/>
    <xf numFmtId="165" fontId="4" fillId="3" borderId="2" xfId="1" applyNumberFormat="1" applyFont="1" applyFill="1" applyBorder="1"/>
    <xf numFmtId="165" fontId="3" fillId="6" borderId="2" xfId="1" applyNumberFormat="1" applyFont="1" applyFill="1" applyBorder="1"/>
    <xf numFmtId="165" fontId="0" fillId="4" borderId="2" xfId="1" applyNumberFormat="1" applyFont="1" applyFill="1" applyBorder="1"/>
    <xf numFmtId="165" fontId="0" fillId="5" borderId="2" xfId="1" applyNumberFormat="1" applyFont="1" applyFill="1" applyBorder="1"/>
    <xf numFmtId="165" fontId="2" fillId="6" borderId="2" xfId="1" applyNumberFormat="1" applyFont="1" applyFill="1" applyBorder="1"/>
    <xf numFmtId="165" fontId="0" fillId="5" borderId="1" xfId="1" applyNumberFormat="1" applyFont="1" applyFill="1" applyBorder="1"/>
    <xf numFmtId="165" fontId="1" fillId="0" borderId="0" xfId="1" applyNumberFormat="1" applyFont="1" applyAlignment="1">
      <alignment horizontal="center"/>
    </xf>
    <xf numFmtId="165" fontId="2" fillId="0" borderId="0" xfId="1" applyNumberFormat="1" applyFont="1"/>
    <xf numFmtId="165" fontId="5" fillId="4" borderId="1" xfId="1" applyNumberFormat="1" applyFont="1" applyFill="1" applyBorder="1"/>
    <xf numFmtId="165" fontId="0" fillId="0" borderId="0" xfId="1" applyNumberFormat="1" applyFont="1" applyBorder="1"/>
    <xf numFmtId="165" fontId="6" fillId="0" borderId="0" xfId="1" applyNumberFormat="1" applyFont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C4" sqref="C4"/>
    </sheetView>
  </sheetViews>
  <sheetFormatPr defaultRowHeight="14.4" x14ac:dyDescent="0.3"/>
  <cols>
    <col min="1" max="1" width="29.88671875" bestFit="1" customWidth="1"/>
    <col min="3" max="3" width="19.88671875" bestFit="1" customWidth="1"/>
    <col min="4" max="4" width="14" customWidth="1"/>
    <col min="5" max="5" width="12.109375" customWidth="1"/>
    <col min="6" max="6" width="74.88671875" customWidth="1"/>
  </cols>
  <sheetData>
    <row r="1" spans="1:10" x14ac:dyDescent="0.3">
      <c r="A1" s="1" t="s">
        <v>68</v>
      </c>
      <c r="B1" s="63"/>
      <c r="C1" s="63"/>
      <c r="D1" s="63"/>
    </row>
    <row r="2" spans="1:10" x14ac:dyDescent="0.3">
      <c r="A2" s="1" t="s">
        <v>0</v>
      </c>
    </row>
    <row r="3" spans="1:10" x14ac:dyDescent="0.3">
      <c r="D3" s="10" t="s">
        <v>67</v>
      </c>
      <c r="E3" s="10" t="s">
        <v>67</v>
      </c>
    </row>
    <row r="4" spans="1:10" x14ac:dyDescent="0.3">
      <c r="A4" s="1" t="s">
        <v>3</v>
      </c>
      <c r="B4" s="10" t="s">
        <v>2</v>
      </c>
      <c r="C4" s="10"/>
      <c r="D4" s="1">
        <v>2022</v>
      </c>
      <c r="E4" s="1">
        <v>2023</v>
      </c>
      <c r="F4" s="1" t="s">
        <v>28</v>
      </c>
    </row>
    <row r="5" spans="1:10" x14ac:dyDescent="0.3">
      <c r="A5" s="3" t="s">
        <v>55</v>
      </c>
      <c r="B5" s="17">
        <v>3004</v>
      </c>
      <c r="C5" s="38">
        <f>SUM(Fotboll:Gemensamma!C5)</f>
        <v>0</v>
      </c>
      <c r="D5" s="44">
        <f>SUM(Fotboll:Gemensamma!D5)</f>
        <v>13000</v>
      </c>
      <c r="E5" s="29">
        <f>SUM(Fotboll:Gemensamma!E5)</f>
        <v>29000</v>
      </c>
      <c r="F5" s="3"/>
      <c r="G5" s="13"/>
    </row>
    <row r="6" spans="1:10" x14ac:dyDescent="0.3">
      <c r="A6" s="3" t="s">
        <v>37</v>
      </c>
      <c r="B6" s="17">
        <v>3230</v>
      </c>
      <c r="C6" s="38">
        <f>SUM(Fotboll:Gemensamma!C6)</f>
        <v>0</v>
      </c>
      <c r="D6" s="27">
        <f>SUM(Fotboll:Gemensamma!D6)</f>
        <v>30000</v>
      </c>
      <c r="E6" s="29">
        <f>SUM(Fotboll:Gemensamma!E6)</f>
        <v>30000</v>
      </c>
      <c r="F6" s="3"/>
      <c r="G6" s="13"/>
    </row>
    <row r="7" spans="1:10" x14ac:dyDescent="0.3">
      <c r="A7" s="6" t="s">
        <v>45</v>
      </c>
      <c r="B7" s="18">
        <v>3291</v>
      </c>
      <c r="C7" s="38">
        <f>SUM(Fotboll:Gemensamma!C7)</f>
        <v>0</v>
      </c>
      <c r="D7" s="27">
        <f>SUM(Fotboll:Gemensamma!D7)</f>
        <v>22000</v>
      </c>
      <c r="E7" s="29">
        <f>SUM(Fotboll:Gemensamma!E7)</f>
        <v>20000</v>
      </c>
      <c r="F7" s="6"/>
      <c r="G7" s="24"/>
    </row>
    <row r="8" spans="1:10" x14ac:dyDescent="0.3">
      <c r="A8" s="6" t="s">
        <v>34</v>
      </c>
      <c r="B8" s="18">
        <v>3410</v>
      </c>
      <c r="C8" s="38">
        <f>SUM(Fotboll:Gemensamma!C8)</f>
        <v>0</v>
      </c>
      <c r="D8" s="27">
        <f>SUM(Fotboll:Gemensamma!D8)</f>
        <v>170000</v>
      </c>
      <c r="E8" s="29">
        <f>SUM(Fotboll:Gemensamma!E8)</f>
        <v>175000</v>
      </c>
      <c r="F8" s="7"/>
      <c r="G8" s="24"/>
    </row>
    <row r="9" spans="1:10" x14ac:dyDescent="0.3">
      <c r="A9" s="3" t="s">
        <v>39</v>
      </c>
      <c r="B9" s="17">
        <v>3411</v>
      </c>
      <c r="C9" s="38">
        <f>SUM(Fotboll:Gemensamma!C9)</f>
        <v>0</v>
      </c>
      <c r="D9" s="27">
        <f>SUM(Fotboll:Gemensamma!D9)</f>
        <v>382000</v>
      </c>
      <c r="E9" s="29">
        <f>SUM(Fotboll:Gemensamma!E9)</f>
        <v>325000</v>
      </c>
      <c r="G9" s="13"/>
    </row>
    <row r="10" spans="1:10" x14ac:dyDescent="0.3">
      <c r="A10" s="3" t="s">
        <v>13</v>
      </c>
      <c r="B10" s="17">
        <v>3710</v>
      </c>
      <c r="C10" s="38">
        <f>SUM(Fotboll:Gemensamma!C10)</f>
        <v>0</v>
      </c>
      <c r="D10" s="27">
        <f>SUM(Fotboll:Gemensamma!D10)</f>
        <v>90000</v>
      </c>
      <c r="E10" s="29">
        <f>SUM(Fotboll:Gemensamma!E10)</f>
        <v>90000</v>
      </c>
      <c r="G10" s="13"/>
      <c r="J10" s="1"/>
    </row>
    <row r="11" spans="1:10" x14ac:dyDescent="0.3">
      <c r="A11" s="3" t="s">
        <v>40</v>
      </c>
      <c r="B11" s="17">
        <v>3911</v>
      </c>
      <c r="C11" s="38">
        <f>SUM(Fotboll:Gemensamma!C11)</f>
        <v>0</v>
      </c>
      <c r="D11" s="27">
        <f>SUM(Fotboll:Gemensamma!D11)</f>
        <v>3900</v>
      </c>
      <c r="E11" s="29">
        <f>SUM(Fotboll:Gemensamma!E11)</f>
        <v>2000</v>
      </c>
      <c r="F11" s="3"/>
      <c r="G11" s="13"/>
    </row>
    <row r="12" spans="1:10" x14ac:dyDescent="0.3">
      <c r="A12" s="3" t="s">
        <v>4</v>
      </c>
      <c r="B12" s="17">
        <v>3985</v>
      </c>
      <c r="C12" s="38">
        <f>SUM(Fotboll:Gemensamma!C12)</f>
        <v>0</v>
      </c>
      <c r="D12" s="27">
        <f>SUM(Fotboll:Gemensamma!D12)</f>
        <v>254000</v>
      </c>
      <c r="E12" s="29">
        <f>SUM(Fotboll:Gemensamma!E12)</f>
        <v>275200</v>
      </c>
      <c r="F12" s="25"/>
      <c r="G12" s="13"/>
    </row>
    <row r="13" spans="1:10" x14ac:dyDescent="0.3">
      <c r="A13" s="3" t="s">
        <v>12</v>
      </c>
      <c r="B13" s="17">
        <v>3988</v>
      </c>
      <c r="C13" s="38">
        <f>SUM(Fotboll:Gemensamma!C13)</f>
        <v>0</v>
      </c>
      <c r="D13" s="27">
        <f>SUM(Fotboll:Gemensamma!D13)</f>
        <v>0</v>
      </c>
      <c r="E13" s="29">
        <f>SUM(Fotboll:Gemensamma!E13)</f>
        <v>0</v>
      </c>
      <c r="F13" s="3"/>
      <c r="G13" s="13"/>
    </row>
    <row r="14" spans="1:10" x14ac:dyDescent="0.3">
      <c r="A14" s="3" t="s">
        <v>14</v>
      </c>
      <c r="B14" s="17">
        <v>3989</v>
      </c>
      <c r="C14" s="38">
        <f>SUM(Fotboll:Gemensamma!C14)</f>
        <v>0</v>
      </c>
      <c r="D14" s="27">
        <f>SUM(Fotboll:Gemensamma!D14)</f>
        <v>45000</v>
      </c>
      <c r="E14" s="29">
        <f>SUM(Fotboll:Gemensamma!E14)</f>
        <v>25000</v>
      </c>
      <c r="F14" s="3"/>
      <c r="G14" s="13"/>
    </row>
    <row r="15" spans="1:10" x14ac:dyDescent="0.3">
      <c r="A15" s="3" t="s">
        <v>61</v>
      </c>
      <c r="B15" s="17">
        <v>3998</v>
      </c>
      <c r="C15" s="38">
        <f>SUM(Fotboll:Gemensamma!C15)</f>
        <v>0</v>
      </c>
      <c r="D15" s="27">
        <f>SUM(Fotboll:Gemensamma!D15)</f>
        <v>0</v>
      </c>
      <c r="E15" s="29">
        <f>SUM(Fotboll:Gemensamma!E15)</f>
        <v>27000</v>
      </c>
      <c r="F15" s="3"/>
      <c r="G15" s="13"/>
    </row>
    <row r="16" spans="1:10" x14ac:dyDescent="0.3">
      <c r="A16" s="3" t="s">
        <v>38</v>
      </c>
      <c r="B16" s="17">
        <v>3999</v>
      </c>
      <c r="C16" s="38">
        <f>SUM(Fotboll:Gemensamma!C16)</f>
        <v>0</v>
      </c>
      <c r="D16" s="27">
        <f>SUM(Fotboll:Gemensamma!D16)</f>
        <v>0</v>
      </c>
      <c r="E16" s="29">
        <f>SUM(Fotboll:Gemensamma!E16)</f>
        <v>0</v>
      </c>
      <c r="F16" s="3"/>
      <c r="G16" s="3"/>
    </row>
    <row r="17" spans="1:10" x14ac:dyDescent="0.3">
      <c r="A17" s="1" t="s">
        <v>35</v>
      </c>
      <c r="C17" s="32">
        <f>SUM(C5:C16)</f>
        <v>0</v>
      </c>
      <c r="D17" s="57">
        <f>SUM(D5:D16)</f>
        <v>1009900</v>
      </c>
      <c r="E17" s="32">
        <f>SUM(E5:E16)</f>
        <v>998200</v>
      </c>
    </row>
    <row r="18" spans="1:10" x14ac:dyDescent="0.3">
      <c r="J18" s="1"/>
    </row>
    <row r="22" spans="1:10" x14ac:dyDescent="0.3">
      <c r="A22" s="1" t="s">
        <v>1</v>
      </c>
    </row>
    <row r="24" spans="1:10" x14ac:dyDescent="0.3">
      <c r="A24" s="1" t="s">
        <v>3</v>
      </c>
      <c r="B24" s="10" t="s">
        <v>42</v>
      </c>
      <c r="C24" s="10"/>
      <c r="D24" s="1">
        <v>2022</v>
      </c>
      <c r="E24" s="1">
        <v>2023</v>
      </c>
      <c r="F24" t="s">
        <v>29</v>
      </c>
    </row>
    <row r="25" spans="1:10" x14ac:dyDescent="0.3">
      <c r="A25" s="3" t="s">
        <v>5</v>
      </c>
      <c r="B25" s="17">
        <v>4010</v>
      </c>
      <c r="C25" s="38"/>
      <c r="D25" s="27">
        <f>SUM(Fotboll:Gemensamma!D25)</f>
        <v>134000</v>
      </c>
      <c r="E25" s="29">
        <f>SUM(Fotboll:Gemensamma!E25)</f>
        <v>80000</v>
      </c>
      <c r="F25" s="3" t="s">
        <v>69</v>
      </c>
      <c r="G25" s="13"/>
    </row>
    <row r="26" spans="1:10" x14ac:dyDescent="0.3">
      <c r="A26" s="3" t="s">
        <v>9</v>
      </c>
      <c r="B26" s="17">
        <v>4020</v>
      </c>
      <c r="C26" s="38"/>
      <c r="D26" s="27">
        <f>SUM(Fotboll:Gemensamma!D26)</f>
        <v>68000</v>
      </c>
      <c r="E26" s="29">
        <f>SUM(Fotboll:Gemensamma!E26)</f>
        <v>60000</v>
      </c>
      <c r="F26" s="3"/>
      <c r="G26" s="13"/>
    </row>
    <row r="27" spans="1:10" x14ac:dyDescent="0.3">
      <c r="A27" s="3" t="s">
        <v>27</v>
      </c>
      <c r="B27" s="17">
        <v>4030</v>
      </c>
      <c r="C27" s="38"/>
      <c r="D27" s="27">
        <f>SUM(Fotboll:Gemensamma!D27)</f>
        <v>1000</v>
      </c>
      <c r="E27" s="29">
        <f>SUM(Fotboll:Gemensamma!E27)</f>
        <v>4000</v>
      </c>
      <c r="F27" s="3"/>
      <c r="G27" s="13"/>
    </row>
    <row r="28" spans="1:10" x14ac:dyDescent="0.3">
      <c r="A28" s="3" t="s">
        <v>10</v>
      </c>
      <c r="B28" s="17">
        <v>4290</v>
      </c>
      <c r="C28" s="38"/>
      <c r="D28" s="27">
        <f>SUM(Fotboll:Gemensamma!D28)</f>
        <v>40500</v>
      </c>
      <c r="E28" s="29">
        <f>SUM(Fotboll:Gemensamma!E28)</f>
        <v>52000</v>
      </c>
      <c r="F28" s="3"/>
      <c r="G28" s="13"/>
    </row>
    <row r="29" spans="1:10" x14ac:dyDescent="0.3">
      <c r="A29" s="3" t="s">
        <v>45</v>
      </c>
      <c r="B29" s="17">
        <v>4291</v>
      </c>
      <c r="C29" s="38"/>
      <c r="D29" s="27">
        <f>SUM(Fotboll:Gemensamma!D29)</f>
        <v>2000</v>
      </c>
      <c r="E29" s="29">
        <f>SUM(Fotboll:Gemensamma!E29)</f>
        <v>12000</v>
      </c>
      <c r="F29" s="3"/>
      <c r="G29" s="13"/>
    </row>
    <row r="30" spans="1:10" x14ac:dyDescent="0.3">
      <c r="A30" s="3" t="s">
        <v>17</v>
      </c>
      <c r="B30" s="17">
        <v>4510</v>
      </c>
      <c r="C30" s="38"/>
      <c r="D30" s="27">
        <f>SUM(Fotboll:Gemensamma!D30)</f>
        <v>0</v>
      </c>
      <c r="E30" s="29">
        <f>SUM(Fotboll:Gemensamma!E30)</f>
        <v>0</v>
      </c>
      <c r="F30" s="3"/>
      <c r="G30" s="13"/>
    </row>
    <row r="31" spans="1:10" x14ac:dyDescent="0.3">
      <c r="A31" s="3" t="s">
        <v>56</v>
      </c>
      <c r="B31" s="17">
        <v>4610</v>
      </c>
      <c r="C31" s="38"/>
      <c r="D31" s="27">
        <f>SUM(Fotboll:Gemensamma!D31)</f>
        <v>42000</v>
      </c>
      <c r="E31" s="29">
        <f>SUM(Fotboll:Gemensamma!E31)</f>
        <v>45000</v>
      </c>
      <c r="F31" s="3"/>
      <c r="G31" s="13"/>
    </row>
    <row r="32" spans="1:10" x14ac:dyDescent="0.3">
      <c r="A32" s="3" t="s">
        <v>46</v>
      </c>
      <c r="B32" s="17">
        <v>4710</v>
      </c>
      <c r="C32" s="38"/>
      <c r="D32" s="27">
        <f>SUM(Fotboll:Gemensamma!D32)</f>
        <v>10000</v>
      </c>
      <c r="E32" s="29">
        <f>SUM(Fotboll:Gemensamma!E32)</f>
        <v>5000</v>
      </c>
      <c r="F32" s="3"/>
      <c r="G32" s="13"/>
    </row>
    <row r="33" spans="1:10" x14ac:dyDescent="0.3">
      <c r="A33" s="3" t="s">
        <v>6</v>
      </c>
      <c r="B33" s="17">
        <v>4711</v>
      </c>
      <c r="C33" s="38"/>
      <c r="D33" s="27">
        <f>SUM(Fotboll:Gemensamma!D33)</f>
        <v>8000</v>
      </c>
      <c r="E33" s="29">
        <f>SUM(Fotboll:Gemensamma!E33)</f>
        <v>8000</v>
      </c>
      <c r="F33" s="3"/>
      <c r="G33" s="13"/>
    </row>
    <row r="34" spans="1:10" x14ac:dyDescent="0.3">
      <c r="A34" s="3" t="s">
        <v>7</v>
      </c>
      <c r="B34" s="17">
        <v>4800</v>
      </c>
      <c r="C34" s="38"/>
      <c r="D34" s="27">
        <f>SUM(Fotboll:Gemensamma!D34)</f>
        <v>129200</v>
      </c>
      <c r="E34" s="29">
        <f>SUM(Fotboll:Gemensamma!E34)</f>
        <v>125000</v>
      </c>
      <c r="F34" s="3"/>
      <c r="G34" s="13"/>
    </row>
    <row r="35" spans="1:10" x14ac:dyDescent="0.3">
      <c r="A35" s="12" t="s">
        <v>60</v>
      </c>
      <c r="B35" s="17">
        <v>4998</v>
      </c>
      <c r="C35" s="38"/>
      <c r="D35" s="27">
        <f>SUM(Fotboll:Gemensamma!D35)</f>
        <v>0</v>
      </c>
      <c r="E35" s="29">
        <f>SUM(Fotboll:Gemensamma!E35)</f>
        <v>17000</v>
      </c>
      <c r="F35" s="3"/>
      <c r="G35" s="23"/>
    </row>
    <row r="36" spans="1:10" x14ac:dyDescent="0.3">
      <c r="A36" s="3" t="s">
        <v>11</v>
      </c>
      <c r="B36" s="17">
        <v>4999</v>
      </c>
      <c r="C36" s="38"/>
      <c r="D36" s="27">
        <f>SUM(Fotboll:Gemensamma!D36)</f>
        <v>0</v>
      </c>
      <c r="E36" s="29">
        <f>SUM(Fotboll:Gemensamma!E36)</f>
        <v>0</v>
      </c>
      <c r="F36" s="3"/>
      <c r="G36" s="13"/>
    </row>
    <row r="37" spans="1:10" x14ac:dyDescent="0.3">
      <c r="A37" s="3" t="s">
        <v>18</v>
      </c>
      <c r="B37" s="17">
        <v>5010</v>
      </c>
      <c r="C37" s="38"/>
      <c r="D37" s="27">
        <f>SUM(Fotboll:Gemensamma!D37)</f>
        <v>55000</v>
      </c>
      <c r="E37" s="29">
        <f>SUM(Fotboll:Gemensamma!E37)</f>
        <v>47160</v>
      </c>
      <c r="F37" s="3"/>
      <c r="G37" s="13"/>
    </row>
    <row r="38" spans="1:10" x14ac:dyDescent="0.3">
      <c r="A38" s="3" t="s">
        <v>19</v>
      </c>
      <c r="B38" s="17">
        <v>5011</v>
      </c>
      <c r="C38" s="38"/>
      <c r="D38" s="27">
        <f>SUM(Fotboll:Gemensamma!D38)</f>
        <v>45000</v>
      </c>
      <c r="E38" s="29">
        <f>SUM(Fotboll:Gemensamma!E38)</f>
        <v>60000</v>
      </c>
      <c r="F38" s="3"/>
      <c r="G38" s="13"/>
    </row>
    <row r="39" spans="1:10" x14ac:dyDescent="0.3">
      <c r="A39" s="3" t="s">
        <v>32</v>
      </c>
      <c r="B39" s="17">
        <v>5020</v>
      </c>
      <c r="C39" s="38"/>
      <c r="D39" s="27">
        <f>SUM(Fotboll:Gemensamma!D39)</f>
        <v>19000</v>
      </c>
      <c r="E39" s="29">
        <f>SUM(Fotboll:Gemensamma!E39)</f>
        <v>30000</v>
      </c>
      <c r="F39" s="13"/>
      <c r="G39" s="13"/>
    </row>
    <row r="40" spans="1:10" x14ac:dyDescent="0.3">
      <c r="A40" s="3" t="s">
        <v>33</v>
      </c>
      <c r="B40" s="17">
        <v>5040</v>
      </c>
      <c r="C40" s="38"/>
      <c r="D40" s="27">
        <f>SUM(Fotboll:Gemensamma!D40)</f>
        <v>16000</v>
      </c>
      <c r="E40" s="29">
        <f>SUM(Fotboll:Gemensamma!E40)</f>
        <v>16000</v>
      </c>
      <c r="F40" s="3"/>
      <c r="G40" s="13"/>
    </row>
    <row r="41" spans="1:10" x14ac:dyDescent="0.3">
      <c r="A41" s="3" t="s">
        <v>31</v>
      </c>
      <c r="B41" s="17">
        <v>5050</v>
      </c>
      <c r="C41" s="38"/>
      <c r="D41" s="27">
        <f>SUM(Fotboll:Gemensamma!D41)</f>
        <v>50000</v>
      </c>
      <c r="E41" s="29">
        <f>SUM(Fotboll:Gemensamma!E41)</f>
        <v>5000</v>
      </c>
      <c r="F41" s="3"/>
      <c r="G41" s="13"/>
    </row>
    <row r="42" spans="1:10" x14ac:dyDescent="0.3">
      <c r="A42" s="3" t="s">
        <v>20</v>
      </c>
      <c r="B42" s="17">
        <v>5060</v>
      </c>
      <c r="C42" s="38"/>
      <c r="D42" s="27">
        <f>SUM(Fotboll:Gemensamma!D42)</f>
        <v>13000</v>
      </c>
      <c r="E42" s="29">
        <f>SUM(Fotboll:Gemensamma!E42)</f>
        <v>13000</v>
      </c>
      <c r="F42" s="3"/>
      <c r="G42" s="13"/>
      <c r="J42" s="14"/>
    </row>
    <row r="43" spans="1:10" s="14" customFormat="1" x14ac:dyDescent="0.3">
      <c r="A43" s="15" t="s">
        <v>47</v>
      </c>
      <c r="B43" s="22">
        <v>5070</v>
      </c>
      <c r="C43" s="38"/>
      <c r="D43" s="27">
        <f>SUM(Fotboll:Gemensamma!D43)</f>
        <v>5000</v>
      </c>
      <c r="E43" s="29">
        <f>SUM(Fotboll:Gemensamma!E43)</f>
        <v>5000</v>
      </c>
      <c r="F43" s="13"/>
      <c r="G43" s="13"/>
      <c r="J43"/>
    </row>
    <row r="44" spans="1:10" s="14" customFormat="1" x14ac:dyDescent="0.3">
      <c r="A44" s="15" t="s">
        <v>62</v>
      </c>
      <c r="B44" s="22">
        <v>5090</v>
      </c>
      <c r="C44" s="38"/>
      <c r="D44" s="27">
        <f>SUM(Fotboll:Gemensamma!D44)</f>
        <v>0</v>
      </c>
      <c r="E44" s="29">
        <f>SUM(Fotboll:Gemensamma!E44)</f>
        <v>0</v>
      </c>
      <c r="F44" s="13"/>
      <c r="G44" s="13"/>
      <c r="J44"/>
    </row>
    <row r="45" spans="1:10" x14ac:dyDescent="0.3">
      <c r="A45" s="3" t="s">
        <v>43</v>
      </c>
      <c r="B45" s="17">
        <v>5420</v>
      </c>
      <c r="C45" s="38"/>
      <c r="D45" s="27">
        <f>SUM(Fotboll:Gemensamma!D45)</f>
        <v>10000</v>
      </c>
      <c r="E45" s="29">
        <f>SUM(Fotboll:Gemensamma!E45)</f>
        <v>12000</v>
      </c>
      <c r="F45" s="3"/>
      <c r="G45" s="13"/>
    </row>
    <row r="46" spans="1:10" x14ac:dyDescent="0.3">
      <c r="A46" s="3" t="s">
        <v>66</v>
      </c>
      <c r="B46" s="17">
        <v>5612</v>
      </c>
      <c r="C46" s="38"/>
      <c r="D46" s="27">
        <f>SUM(Fotboll:Gemensamma!D46)</f>
        <v>0</v>
      </c>
      <c r="E46" s="29">
        <f>SUM(Fotboll:Gemensamma!E46)</f>
        <v>0</v>
      </c>
      <c r="F46" s="3"/>
      <c r="G46" s="13"/>
    </row>
    <row r="47" spans="1:10" x14ac:dyDescent="0.3">
      <c r="A47" s="3" t="s">
        <v>15</v>
      </c>
      <c r="B47" s="17">
        <v>6110</v>
      </c>
      <c r="C47" s="38"/>
      <c r="D47" s="27">
        <f>SUM(Fotboll:Gemensamma!D47)</f>
        <v>12000</v>
      </c>
      <c r="E47" s="29">
        <f>SUM(Fotboll:Gemensamma!E47)</f>
        <v>0</v>
      </c>
      <c r="F47" s="3" t="s">
        <v>70</v>
      </c>
      <c r="G47" s="13"/>
    </row>
    <row r="48" spans="1:10" x14ac:dyDescent="0.3">
      <c r="A48" s="3" t="s">
        <v>16</v>
      </c>
      <c r="B48" s="17">
        <v>6230</v>
      </c>
      <c r="C48" s="38"/>
      <c r="D48" s="27">
        <f>SUM(Fotboll:Gemensamma!D48)</f>
        <v>7000</v>
      </c>
      <c r="E48" s="29">
        <f>SUM(Fotboll:Gemensamma!E48)</f>
        <v>8000</v>
      </c>
      <c r="F48" s="3"/>
      <c r="G48" s="13"/>
    </row>
    <row r="49" spans="1:7" x14ac:dyDescent="0.3">
      <c r="A49" s="3" t="s">
        <v>21</v>
      </c>
      <c r="B49" s="17">
        <v>6310</v>
      </c>
      <c r="C49" s="38"/>
      <c r="D49" s="27">
        <f>SUM(Fotboll:Gemensamma!D49)</f>
        <v>4000</v>
      </c>
      <c r="E49" s="29">
        <f>SUM(Fotboll:Gemensamma!E49)</f>
        <v>5000</v>
      </c>
      <c r="F49" s="3"/>
      <c r="G49" s="13"/>
    </row>
    <row r="50" spans="1:7" x14ac:dyDescent="0.3">
      <c r="A50" s="3" t="s">
        <v>22</v>
      </c>
      <c r="B50" s="17">
        <v>6530</v>
      </c>
      <c r="C50" s="38"/>
      <c r="D50" s="27">
        <f>SUM(Fotboll:Gemensamma!D50)</f>
        <v>90000</v>
      </c>
      <c r="E50" s="29">
        <f>SUM(Fotboll:Gemensamma!E50)</f>
        <v>115000</v>
      </c>
      <c r="F50" s="13"/>
      <c r="G50" s="13"/>
    </row>
    <row r="51" spans="1:7" x14ac:dyDescent="0.3">
      <c r="A51" s="3" t="s">
        <v>23</v>
      </c>
      <c r="B51" s="17">
        <v>6550</v>
      </c>
      <c r="C51" s="38"/>
      <c r="D51" s="27">
        <f>SUM(Fotboll:Gemensamma!D51)</f>
        <v>22000</v>
      </c>
      <c r="E51" s="29">
        <f>SUM(Fotboll:Gemensamma!E51)</f>
        <v>35000</v>
      </c>
      <c r="F51" s="3"/>
      <c r="G51" s="13"/>
    </row>
    <row r="52" spans="1:7" x14ac:dyDescent="0.3">
      <c r="A52" s="3" t="s">
        <v>24</v>
      </c>
      <c r="B52" s="17">
        <v>6570</v>
      </c>
      <c r="C52" s="38"/>
      <c r="D52" s="27">
        <f>SUM(Fotboll:Gemensamma!D52)</f>
        <v>4000</v>
      </c>
      <c r="E52" s="29">
        <f>SUM(Fotboll:Gemensamma!E52)</f>
        <v>10000</v>
      </c>
      <c r="F52" s="3"/>
      <c r="G52" s="13"/>
    </row>
    <row r="53" spans="1:7" x14ac:dyDescent="0.3">
      <c r="A53" s="3" t="s">
        <v>63</v>
      </c>
      <c r="B53" s="17">
        <v>6991</v>
      </c>
      <c r="C53" s="38"/>
      <c r="D53" s="27">
        <f>SUM(Fotboll:Gemensamma!D53)</f>
        <v>0</v>
      </c>
      <c r="E53" s="29">
        <f>SUM(Fotboll:Gemensamma!E53)</f>
        <v>0</v>
      </c>
      <c r="F53" s="3"/>
      <c r="G53" s="13"/>
    </row>
    <row r="54" spans="1:7" x14ac:dyDescent="0.3">
      <c r="A54" s="3" t="s">
        <v>25</v>
      </c>
      <c r="B54" s="17">
        <v>7210</v>
      </c>
      <c r="C54" s="38"/>
      <c r="D54" s="27">
        <f>SUM(Fotboll:Gemensamma!D54)</f>
        <v>62000</v>
      </c>
      <c r="E54" s="29">
        <f>SUM(Fotboll:Gemensamma!E54)</f>
        <v>70000</v>
      </c>
      <c r="F54" s="3"/>
      <c r="G54" s="13"/>
    </row>
    <row r="55" spans="1:7" x14ac:dyDescent="0.3">
      <c r="A55" s="3" t="s">
        <v>26</v>
      </c>
      <c r="B55" s="17">
        <v>7211</v>
      </c>
      <c r="C55" s="38"/>
      <c r="D55" s="27">
        <f>SUM(Fotboll:Gemensamma!D55)</f>
        <v>74000</v>
      </c>
      <c r="E55" s="29">
        <f>SUM(Fotboll:Gemensamma!E55)</f>
        <v>89000</v>
      </c>
      <c r="F55" s="3" t="s">
        <v>64</v>
      </c>
      <c r="G55" s="13"/>
    </row>
    <row r="56" spans="1:7" x14ac:dyDescent="0.3">
      <c r="A56" s="3" t="s">
        <v>41</v>
      </c>
      <c r="B56" s="17">
        <v>7331</v>
      </c>
      <c r="C56" s="38"/>
      <c r="D56" s="27">
        <f>SUM(Fotboll:Gemensamma!D56)</f>
        <v>3000</v>
      </c>
      <c r="E56" s="29">
        <f>SUM(Fotboll:Gemensamma!E56)</f>
        <v>500</v>
      </c>
      <c r="G56" s="13"/>
    </row>
    <row r="57" spans="1:7" x14ac:dyDescent="0.3">
      <c r="A57" s="3" t="s">
        <v>48</v>
      </c>
      <c r="B57" s="17">
        <v>7570</v>
      </c>
      <c r="C57" s="38"/>
      <c r="D57" s="27">
        <f>SUM(Fotboll:Gemensamma!D57)</f>
        <v>200</v>
      </c>
      <c r="E57" s="29">
        <f>SUM(Fotboll:Gemensamma!E57)</f>
        <v>200</v>
      </c>
      <c r="G57" s="13"/>
    </row>
    <row r="58" spans="1:7" x14ac:dyDescent="0.3">
      <c r="A58" s="3" t="s">
        <v>8</v>
      </c>
      <c r="B58" s="17">
        <v>7610</v>
      </c>
      <c r="C58" s="38"/>
      <c r="D58" s="27">
        <f>SUM(Fotboll:Gemensamma!D58)</f>
        <v>37500</v>
      </c>
      <c r="E58" s="29">
        <f>SUM(Fotboll:Gemensamma!E58)</f>
        <v>25000</v>
      </c>
      <c r="F58" s="3"/>
      <c r="G58" s="13"/>
    </row>
    <row r="59" spans="1:7" x14ac:dyDescent="0.3">
      <c r="A59" s="3" t="s">
        <v>57</v>
      </c>
      <c r="B59" s="17">
        <v>7830</v>
      </c>
      <c r="C59" s="38"/>
      <c r="D59" s="27">
        <f>SUM(Fotboll:Gemensamma!E59)</f>
        <v>33389</v>
      </c>
      <c r="E59" s="29">
        <f>SUM(Fotboll:Gemensamma!E59)</f>
        <v>33389</v>
      </c>
      <c r="F59" s="3"/>
      <c r="G59" s="13"/>
    </row>
    <row r="60" spans="1:7" x14ac:dyDescent="0.3">
      <c r="A60" s="1" t="s">
        <v>36</v>
      </c>
      <c r="C60" s="34">
        <f>SUM(C25:C59)</f>
        <v>0</v>
      </c>
      <c r="D60" s="32">
        <f>SUM(D25:D59)</f>
        <v>996789</v>
      </c>
      <c r="E60" s="32">
        <f>SUM(E25:E59)</f>
        <v>987249</v>
      </c>
    </row>
    <row r="61" spans="1:7" x14ac:dyDescent="0.3">
      <c r="C61" s="32"/>
      <c r="D61" s="32"/>
      <c r="E61" s="32"/>
    </row>
    <row r="62" spans="1:7" x14ac:dyDescent="0.3">
      <c r="A62" s="1" t="s">
        <v>71</v>
      </c>
      <c r="C62" s="39">
        <f>C17-C60</f>
        <v>0</v>
      </c>
      <c r="D62" s="40">
        <f>D17-D60</f>
        <v>13111</v>
      </c>
      <c r="E62" s="37">
        <f>E17-E60</f>
        <v>10951</v>
      </c>
    </row>
  </sheetData>
  <sortState ref="A8:F16">
    <sortCondition ref="B8:B16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Normal="100" workbookViewId="0">
      <selection activeCell="C4" sqref="C4"/>
    </sheetView>
  </sheetViews>
  <sheetFormatPr defaultRowHeight="14.4" x14ac:dyDescent="0.3"/>
  <cols>
    <col min="1" max="1" width="29.88671875" bestFit="1" customWidth="1"/>
    <col min="3" max="3" width="19.88671875" bestFit="1" customWidth="1"/>
    <col min="4" max="4" width="11.44140625" customWidth="1"/>
    <col min="5" max="5" width="11.5546875" customWidth="1"/>
    <col min="6" max="6" width="84.6640625" customWidth="1"/>
  </cols>
  <sheetData>
    <row r="1" spans="1:13" x14ac:dyDescent="0.3">
      <c r="A1" s="2" t="s">
        <v>68</v>
      </c>
      <c r="B1" s="63"/>
      <c r="C1" s="63"/>
      <c r="D1" s="63"/>
      <c r="H1" s="1"/>
      <c r="I1" s="10"/>
      <c r="J1" s="10"/>
      <c r="K1" s="10"/>
    </row>
    <row r="2" spans="1:13" x14ac:dyDescent="0.3">
      <c r="A2" s="2" t="s">
        <v>0</v>
      </c>
      <c r="H2" s="1"/>
    </row>
    <row r="3" spans="1:13" x14ac:dyDescent="0.3">
      <c r="D3" s="11" t="s">
        <v>67</v>
      </c>
      <c r="E3" s="11" t="s">
        <v>67</v>
      </c>
    </row>
    <row r="4" spans="1:13" x14ac:dyDescent="0.3">
      <c r="A4" s="2" t="s">
        <v>3</v>
      </c>
      <c r="B4" s="11" t="s">
        <v>2</v>
      </c>
      <c r="C4" s="10"/>
      <c r="D4" s="2">
        <v>2022</v>
      </c>
      <c r="E4" s="2">
        <v>2023</v>
      </c>
      <c r="F4" s="2" t="s">
        <v>28</v>
      </c>
      <c r="H4" s="1"/>
      <c r="I4" s="10"/>
      <c r="K4" s="1"/>
      <c r="M4" s="1"/>
    </row>
    <row r="5" spans="1:13" x14ac:dyDescent="0.3">
      <c r="A5" s="4" t="s">
        <v>55</v>
      </c>
      <c r="B5" s="19">
        <v>3004</v>
      </c>
      <c r="C5" s="33"/>
      <c r="D5" s="44"/>
      <c r="E5" s="29"/>
      <c r="F5" s="16"/>
      <c r="H5" s="1"/>
      <c r="I5" s="10"/>
      <c r="K5" s="1"/>
      <c r="M5" s="1"/>
    </row>
    <row r="6" spans="1:13" x14ac:dyDescent="0.3">
      <c r="A6" s="4" t="s">
        <v>37</v>
      </c>
      <c r="B6" s="20">
        <v>3230</v>
      </c>
      <c r="C6" s="33"/>
      <c r="D6" s="46"/>
      <c r="E6" s="29"/>
      <c r="F6" s="4"/>
    </row>
    <row r="7" spans="1:13" x14ac:dyDescent="0.3">
      <c r="A7" s="8" t="s">
        <v>45</v>
      </c>
      <c r="B7" s="21">
        <v>3291</v>
      </c>
      <c r="C7" s="48"/>
      <c r="D7" s="49"/>
      <c r="E7" s="50"/>
      <c r="F7" s="4"/>
    </row>
    <row r="8" spans="1:13" x14ac:dyDescent="0.3">
      <c r="A8" s="6" t="s">
        <v>34</v>
      </c>
      <c r="B8" s="18">
        <v>3410</v>
      </c>
      <c r="C8" s="48"/>
      <c r="D8" s="52"/>
      <c r="E8" s="50"/>
      <c r="F8" s="16"/>
      <c r="M8" s="1"/>
    </row>
    <row r="9" spans="1:13" x14ac:dyDescent="0.3">
      <c r="A9" s="3" t="s">
        <v>39</v>
      </c>
      <c r="B9" s="17">
        <v>3411</v>
      </c>
      <c r="C9" s="33"/>
      <c r="D9" s="27">
        <v>192000</v>
      </c>
      <c r="E9" s="29">
        <v>170000</v>
      </c>
      <c r="F9" s="26" t="s">
        <v>76</v>
      </c>
    </row>
    <row r="10" spans="1:13" x14ac:dyDescent="0.3">
      <c r="A10" s="3" t="s">
        <v>13</v>
      </c>
      <c r="B10" s="17">
        <v>3710</v>
      </c>
      <c r="C10" s="33"/>
      <c r="D10" s="27">
        <v>90000</v>
      </c>
      <c r="E10" s="29">
        <v>90000</v>
      </c>
      <c r="F10" s="26" t="s">
        <v>77</v>
      </c>
    </row>
    <row r="11" spans="1:13" x14ac:dyDescent="0.3">
      <c r="A11" s="3" t="s">
        <v>40</v>
      </c>
      <c r="B11" s="17">
        <v>3911</v>
      </c>
      <c r="C11" s="33"/>
      <c r="D11" s="27"/>
      <c r="E11" s="29"/>
      <c r="F11" s="3"/>
    </row>
    <row r="12" spans="1:13" x14ac:dyDescent="0.3">
      <c r="A12" s="3" t="s">
        <v>4</v>
      </c>
      <c r="B12" s="17">
        <v>3985</v>
      </c>
      <c r="C12" s="33"/>
      <c r="D12" s="27">
        <v>145000</v>
      </c>
      <c r="E12" s="29">
        <f>69700+160000</f>
        <v>229700</v>
      </c>
      <c r="F12" s="26" t="s">
        <v>78</v>
      </c>
    </row>
    <row r="13" spans="1:13" x14ac:dyDescent="0.3">
      <c r="A13" s="3" t="s">
        <v>12</v>
      </c>
      <c r="B13" s="17">
        <v>3988</v>
      </c>
      <c r="C13" s="33"/>
      <c r="D13" s="27"/>
      <c r="E13" s="29"/>
      <c r="F13" s="3"/>
    </row>
    <row r="14" spans="1:13" x14ac:dyDescent="0.3">
      <c r="A14" s="3" t="s">
        <v>14</v>
      </c>
      <c r="B14" s="17">
        <v>3989</v>
      </c>
      <c r="C14" s="33"/>
      <c r="D14" s="27"/>
      <c r="E14" s="29"/>
      <c r="F14" s="3"/>
    </row>
    <row r="15" spans="1:13" x14ac:dyDescent="0.3">
      <c r="A15" s="3" t="s">
        <v>61</v>
      </c>
      <c r="B15" s="17">
        <v>3998</v>
      </c>
      <c r="C15" s="33"/>
      <c r="D15" s="27"/>
      <c r="E15" s="29"/>
      <c r="F15" s="3"/>
    </row>
    <row r="16" spans="1:13" x14ac:dyDescent="0.3">
      <c r="A16" s="3" t="s">
        <v>38</v>
      </c>
      <c r="B16" s="17">
        <v>3999</v>
      </c>
      <c r="C16" s="33"/>
      <c r="D16" s="27"/>
      <c r="E16" s="29"/>
      <c r="F16" s="3"/>
    </row>
    <row r="17" spans="1:11" x14ac:dyDescent="0.3">
      <c r="A17" s="1" t="s">
        <v>35</v>
      </c>
      <c r="C17" s="34">
        <f>SUM(C5:C16)</f>
        <v>0</v>
      </c>
      <c r="D17" s="32">
        <f>SUM(D5:D16)</f>
        <v>427000</v>
      </c>
      <c r="E17" s="32">
        <f>SUM(E5:E16)</f>
        <v>489700</v>
      </c>
      <c r="H17" s="1"/>
    </row>
    <row r="22" spans="1:11" x14ac:dyDescent="0.3">
      <c r="A22" s="2" t="s">
        <v>1</v>
      </c>
      <c r="H22" s="1"/>
    </row>
    <row r="24" spans="1:11" x14ac:dyDescent="0.3">
      <c r="A24" s="2" t="s">
        <v>3</v>
      </c>
      <c r="B24" s="11" t="s">
        <v>42</v>
      </c>
      <c r="C24" s="10"/>
      <c r="D24" s="2">
        <v>2022</v>
      </c>
      <c r="E24" s="2">
        <v>2023</v>
      </c>
      <c r="F24" s="1" t="s">
        <v>30</v>
      </c>
      <c r="H24" s="1"/>
      <c r="I24" s="10"/>
      <c r="K24" s="1"/>
    </row>
    <row r="25" spans="1:11" x14ac:dyDescent="0.3">
      <c r="A25" s="3" t="s">
        <v>5</v>
      </c>
      <c r="B25" s="17">
        <v>4010</v>
      </c>
      <c r="C25" s="33"/>
      <c r="D25" s="27">
        <v>100000</v>
      </c>
      <c r="E25" s="29">
        <v>70000</v>
      </c>
      <c r="F25" s="3" t="s">
        <v>79</v>
      </c>
    </row>
    <row r="26" spans="1:11" x14ac:dyDescent="0.3">
      <c r="A26" s="3" t="s">
        <v>9</v>
      </c>
      <c r="B26" s="17">
        <v>4020</v>
      </c>
      <c r="C26" s="33"/>
      <c r="D26" s="27">
        <v>33000</v>
      </c>
      <c r="E26" s="29">
        <v>35000</v>
      </c>
      <c r="F26" s="3" t="s">
        <v>58</v>
      </c>
    </row>
    <row r="27" spans="1:11" x14ac:dyDescent="0.3">
      <c r="A27" s="3" t="s">
        <v>27</v>
      </c>
      <c r="B27" s="17">
        <v>4030</v>
      </c>
      <c r="C27" s="33"/>
      <c r="D27" s="27"/>
      <c r="E27" s="29"/>
      <c r="F27" s="3"/>
    </row>
    <row r="28" spans="1:11" x14ac:dyDescent="0.3">
      <c r="A28" s="3" t="s">
        <v>10</v>
      </c>
      <c r="B28" s="17">
        <v>4290</v>
      </c>
      <c r="C28" s="33"/>
      <c r="D28" s="27">
        <v>10000</v>
      </c>
      <c r="E28" s="29">
        <v>25000</v>
      </c>
      <c r="F28" s="26" t="s">
        <v>82</v>
      </c>
    </row>
    <row r="29" spans="1:11" x14ac:dyDescent="0.3">
      <c r="A29" s="3" t="s">
        <v>45</v>
      </c>
      <c r="B29" s="17">
        <v>4291</v>
      </c>
      <c r="C29" s="33"/>
      <c r="D29" s="27"/>
      <c r="E29" s="29"/>
      <c r="F29" s="3"/>
    </row>
    <row r="30" spans="1:11" x14ac:dyDescent="0.3">
      <c r="A30" s="3" t="s">
        <v>17</v>
      </c>
      <c r="B30" s="17">
        <v>4510</v>
      </c>
      <c r="C30" s="33"/>
      <c r="D30" s="27"/>
      <c r="E30" s="29"/>
      <c r="F30" s="3"/>
    </row>
    <row r="31" spans="1:11" x14ac:dyDescent="0.3">
      <c r="A31" s="3" t="s">
        <v>56</v>
      </c>
      <c r="B31" s="17">
        <v>4610</v>
      </c>
      <c r="C31" s="33"/>
      <c r="D31" s="27">
        <v>42000</v>
      </c>
      <c r="E31" s="29">
        <v>45000</v>
      </c>
      <c r="F31" s="26" t="s">
        <v>80</v>
      </c>
    </row>
    <row r="32" spans="1:11" x14ac:dyDescent="0.3">
      <c r="A32" s="3" t="s">
        <v>46</v>
      </c>
      <c r="B32" s="17">
        <v>4710</v>
      </c>
      <c r="C32" s="33"/>
      <c r="D32" s="27">
        <v>10000</v>
      </c>
      <c r="E32" s="29">
        <v>5000</v>
      </c>
      <c r="F32" s="26" t="s">
        <v>81</v>
      </c>
    </row>
    <row r="33" spans="1:6" x14ac:dyDescent="0.3">
      <c r="A33" s="3" t="s">
        <v>6</v>
      </c>
      <c r="B33" s="17">
        <v>4711</v>
      </c>
      <c r="C33" s="33"/>
      <c r="D33" s="27"/>
      <c r="E33" s="29"/>
      <c r="F33" s="3"/>
    </row>
    <row r="34" spans="1:6" x14ac:dyDescent="0.3">
      <c r="A34" s="3" t="s">
        <v>7</v>
      </c>
      <c r="B34" s="17">
        <v>4800</v>
      </c>
      <c r="C34" s="33"/>
      <c r="D34" s="27">
        <v>25000</v>
      </c>
      <c r="E34" s="29">
        <v>35000</v>
      </c>
      <c r="F34" s="3"/>
    </row>
    <row r="35" spans="1:6" x14ac:dyDescent="0.3">
      <c r="A35" s="3" t="s">
        <v>61</v>
      </c>
      <c r="B35" s="17">
        <v>4998</v>
      </c>
      <c r="C35" s="33"/>
      <c r="D35" s="27"/>
      <c r="E35" s="29"/>
      <c r="F35" s="3"/>
    </row>
    <row r="36" spans="1:6" x14ac:dyDescent="0.3">
      <c r="A36" s="3" t="s">
        <v>11</v>
      </c>
      <c r="B36" s="17">
        <v>4999</v>
      </c>
      <c r="C36" s="33"/>
      <c r="D36" s="27"/>
      <c r="E36" s="30"/>
      <c r="F36" s="3"/>
    </row>
    <row r="37" spans="1:6" x14ac:dyDescent="0.3">
      <c r="A37" s="3" t="s">
        <v>18</v>
      </c>
      <c r="B37" s="17">
        <v>5010</v>
      </c>
      <c r="C37" s="33"/>
      <c r="D37" s="27"/>
      <c r="E37" s="29">
        <v>28160</v>
      </c>
      <c r="F37" s="26" t="s">
        <v>83</v>
      </c>
    </row>
    <row r="38" spans="1:6" x14ac:dyDescent="0.3">
      <c r="A38" s="3" t="s">
        <v>19</v>
      </c>
      <c r="B38" s="17">
        <v>5011</v>
      </c>
      <c r="C38" s="33"/>
      <c r="D38" s="27">
        <v>45000</v>
      </c>
      <c r="E38" s="29">
        <v>60000</v>
      </c>
      <c r="F38" s="3"/>
    </row>
    <row r="39" spans="1:6" x14ac:dyDescent="0.3">
      <c r="A39" s="3" t="s">
        <v>32</v>
      </c>
      <c r="B39" s="17">
        <v>5020</v>
      </c>
      <c r="C39" s="33"/>
      <c r="D39" s="27"/>
      <c r="E39" s="29"/>
      <c r="F39" s="13"/>
    </row>
    <row r="40" spans="1:6" x14ac:dyDescent="0.3">
      <c r="A40" s="3" t="s">
        <v>33</v>
      </c>
      <c r="B40" s="17">
        <v>5040</v>
      </c>
      <c r="C40" s="33"/>
      <c r="D40" s="27"/>
      <c r="E40" s="29"/>
      <c r="F40" s="3"/>
    </row>
    <row r="41" spans="1:6" x14ac:dyDescent="0.3">
      <c r="A41" s="3" t="s">
        <v>31</v>
      </c>
      <c r="B41" s="17">
        <v>5050</v>
      </c>
      <c r="C41" s="33"/>
      <c r="D41" s="27"/>
      <c r="E41" s="29"/>
      <c r="F41" s="3"/>
    </row>
    <row r="42" spans="1:6" x14ac:dyDescent="0.3">
      <c r="A42" s="3" t="s">
        <v>20</v>
      </c>
      <c r="B42" s="17">
        <v>5060</v>
      </c>
      <c r="C42" s="33"/>
      <c r="D42" s="27"/>
      <c r="E42" s="29"/>
      <c r="F42" s="3"/>
    </row>
    <row r="43" spans="1:6" s="14" customFormat="1" x14ac:dyDescent="0.3">
      <c r="A43" s="15" t="s">
        <v>47</v>
      </c>
      <c r="B43" s="22">
        <v>5070</v>
      </c>
      <c r="C43" s="33"/>
      <c r="D43" s="28"/>
      <c r="E43" s="31"/>
      <c r="F43" s="13"/>
    </row>
    <row r="44" spans="1:6" s="14" customFormat="1" x14ac:dyDescent="0.3">
      <c r="A44" s="15" t="s">
        <v>62</v>
      </c>
      <c r="B44" s="22">
        <v>5090</v>
      </c>
      <c r="C44" s="33"/>
      <c r="D44" s="28"/>
      <c r="E44" s="31"/>
      <c r="F44" s="13"/>
    </row>
    <row r="45" spans="1:6" x14ac:dyDescent="0.3">
      <c r="A45" s="3" t="s">
        <v>43</v>
      </c>
      <c r="B45" s="17">
        <v>5420</v>
      </c>
      <c r="C45" s="33"/>
      <c r="D45" s="27"/>
      <c r="E45" s="29"/>
      <c r="F45" s="3"/>
    </row>
    <row r="46" spans="1:6" x14ac:dyDescent="0.3">
      <c r="A46" s="3" t="s">
        <v>66</v>
      </c>
      <c r="B46" s="17">
        <v>5612</v>
      </c>
      <c r="C46" s="33"/>
      <c r="D46" s="27"/>
      <c r="E46" s="29"/>
      <c r="F46" s="3"/>
    </row>
    <row r="47" spans="1:6" x14ac:dyDescent="0.3">
      <c r="A47" s="3" t="s">
        <v>15</v>
      </c>
      <c r="B47" s="17">
        <v>6110</v>
      </c>
      <c r="C47" s="33"/>
      <c r="D47" s="27"/>
      <c r="E47" s="29"/>
      <c r="F47" s="3"/>
    </row>
    <row r="48" spans="1:6" x14ac:dyDescent="0.3">
      <c r="A48" s="3" t="s">
        <v>16</v>
      </c>
      <c r="B48" s="17">
        <v>6230</v>
      </c>
      <c r="C48" s="33"/>
      <c r="D48" s="27"/>
      <c r="E48" s="29"/>
      <c r="F48" s="3"/>
    </row>
    <row r="49" spans="1:8" x14ac:dyDescent="0.3">
      <c r="A49" s="3" t="s">
        <v>21</v>
      </c>
      <c r="B49" s="17">
        <v>6310</v>
      </c>
      <c r="C49" s="33"/>
      <c r="D49" s="27"/>
      <c r="E49" s="29"/>
      <c r="F49" s="3"/>
    </row>
    <row r="50" spans="1:8" x14ac:dyDescent="0.3">
      <c r="A50" s="3" t="s">
        <v>22</v>
      </c>
      <c r="B50" s="17">
        <v>6530</v>
      </c>
      <c r="C50" s="33"/>
      <c r="D50" s="27"/>
      <c r="E50" s="29"/>
      <c r="F50" s="13"/>
    </row>
    <row r="51" spans="1:8" x14ac:dyDescent="0.3">
      <c r="A51" s="3" t="s">
        <v>23</v>
      </c>
      <c r="B51" s="17">
        <v>6550</v>
      </c>
      <c r="C51" s="33"/>
      <c r="D51" s="27"/>
      <c r="E51" s="29"/>
      <c r="F51" s="3"/>
    </row>
    <row r="52" spans="1:8" x14ac:dyDescent="0.3">
      <c r="A52" s="3" t="s">
        <v>24</v>
      </c>
      <c r="B52" s="17">
        <v>6570</v>
      </c>
      <c r="C52" s="33"/>
      <c r="D52" s="27"/>
      <c r="E52" s="29"/>
      <c r="F52" s="3"/>
    </row>
    <row r="53" spans="1:8" x14ac:dyDescent="0.3">
      <c r="A53" s="3" t="s">
        <v>63</v>
      </c>
      <c r="B53" s="17">
        <v>6991</v>
      </c>
      <c r="C53" s="33"/>
      <c r="D53" s="27"/>
      <c r="E53" s="29"/>
      <c r="F53" s="3"/>
    </row>
    <row r="54" spans="1:8" x14ac:dyDescent="0.3">
      <c r="A54" s="3" t="s">
        <v>25</v>
      </c>
      <c r="B54" s="17">
        <v>7210</v>
      </c>
      <c r="C54" s="33"/>
      <c r="D54" s="27">
        <v>42000</v>
      </c>
      <c r="E54" s="29">
        <v>40000</v>
      </c>
      <c r="F54" s="26" t="s">
        <v>84</v>
      </c>
    </row>
    <row r="55" spans="1:8" x14ac:dyDescent="0.3">
      <c r="A55" s="3" t="s">
        <v>26</v>
      </c>
      <c r="B55" s="17">
        <v>7211</v>
      </c>
      <c r="C55" s="33"/>
      <c r="D55" s="27">
        <v>60000</v>
      </c>
      <c r="E55" s="29">
        <v>75000</v>
      </c>
      <c r="F55" s="26" t="s">
        <v>85</v>
      </c>
    </row>
    <row r="56" spans="1:8" x14ac:dyDescent="0.3">
      <c r="A56" s="3" t="s">
        <v>41</v>
      </c>
      <c r="B56" s="17">
        <v>7331</v>
      </c>
      <c r="C56" s="33"/>
      <c r="D56" s="27">
        <v>2000</v>
      </c>
      <c r="E56" s="29"/>
      <c r="F56" s="13"/>
    </row>
    <row r="57" spans="1:8" x14ac:dyDescent="0.3">
      <c r="A57" s="3" t="s">
        <v>48</v>
      </c>
      <c r="B57" s="17">
        <v>7570</v>
      </c>
      <c r="C57" s="33"/>
      <c r="D57" s="27"/>
      <c r="E57" s="29"/>
      <c r="F57" s="13"/>
    </row>
    <row r="58" spans="1:8" x14ac:dyDescent="0.3">
      <c r="A58" s="3" t="s">
        <v>8</v>
      </c>
      <c r="B58" s="17">
        <v>7610</v>
      </c>
      <c r="C58" s="33"/>
      <c r="D58" s="27">
        <v>15000</v>
      </c>
      <c r="E58" s="29">
        <v>15000</v>
      </c>
      <c r="F58" s="26" t="s">
        <v>86</v>
      </c>
      <c r="H58" s="1"/>
    </row>
    <row r="59" spans="1:8" x14ac:dyDescent="0.3">
      <c r="A59" s="3" t="s">
        <v>57</v>
      </c>
      <c r="B59" s="17">
        <v>7830</v>
      </c>
      <c r="C59" s="33"/>
      <c r="D59" s="27"/>
      <c r="E59" s="29"/>
      <c r="F59" s="3"/>
      <c r="H59" s="1"/>
    </row>
    <row r="60" spans="1:8" x14ac:dyDescent="0.3">
      <c r="A60" s="2" t="s">
        <v>36</v>
      </c>
      <c r="C60" s="34">
        <f>SUM(C25:C59)</f>
        <v>0</v>
      </c>
      <c r="D60" s="32">
        <f>SUM(D25:D59)</f>
        <v>384000</v>
      </c>
      <c r="E60" s="32">
        <f>SUM(E25:E59)</f>
        <v>433160</v>
      </c>
    </row>
    <row r="61" spans="1:8" x14ac:dyDescent="0.3">
      <c r="C61" s="14"/>
      <c r="H61" s="1"/>
    </row>
    <row r="62" spans="1:8" x14ac:dyDescent="0.3">
      <c r="A62" t="s">
        <v>71</v>
      </c>
      <c r="C62" s="35">
        <f>C17-C60</f>
        <v>0</v>
      </c>
      <c r="D62" s="36">
        <f>D17-D60</f>
        <v>43000</v>
      </c>
      <c r="E62" s="37">
        <f>E17-E60</f>
        <v>56540</v>
      </c>
    </row>
  </sheetData>
  <sortState ref="A25:F58">
    <sortCondition ref="B25:B58"/>
  </sortState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C24" sqref="C24"/>
    </sheetView>
  </sheetViews>
  <sheetFormatPr defaultRowHeight="14.4" x14ac:dyDescent="0.3"/>
  <cols>
    <col min="1" max="1" width="29.88671875" bestFit="1" customWidth="1"/>
    <col min="2" max="2" width="9.88671875" customWidth="1"/>
    <col min="3" max="3" width="19.88671875" bestFit="1" customWidth="1"/>
    <col min="4" max="4" width="10.6640625" customWidth="1"/>
    <col min="5" max="5" width="12.109375" customWidth="1"/>
    <col min="6" max="6" width="62.33203125" bestFit="1" customWidth="1"/>
  </cols>
  <sheetData>
    <row r="1" spans="1:13" x14ac:dyDescent="0.3">
      <c r="A1" s="2" t="s">
        <v>68</v>
      </c>
      <c r="B1" s="63"/>
      <c r="C1" s="63"/>
      <c r="D1" s="63"/>
      <c r="H1" s="1"/>
      <c r="I1" s="10"/>
      <c r="J1" s="10"/>
      <c r="K1" s="10"/>
    </row>
    <row r="2" spans="1:13" x14ac:dyDescent="0.3">
      <c r="A2" s="2" t="s">
        <v>0</v>
      </c>
      <c r="H2" s="1"/>
    </row>
    <row r="3" spans="1:13" x14ac:dyDescent="0.3">
      <c r="D3" s="11" t="s">
        <v>67</v>
      </c>
      <c r="E3" s="11" t="s">
        <v>67</v>
      </c>
    </row>
    <row r="4" spans="1:13" x14ac:dyDescent="0.3">
      <c r="A4" s="2" t="s">
        <v>3</v>
      </c>
      <c r="B4" s="11" t="s">
        <v>2</v>
      </c>
      <c r="C4" s="10"/>
      <c r="D4" s="2">
        <v>2022</v>
      </c>
      <c r="E4" s="2">
        <v>2023</v>
      </c>
      <c r="F4" s="2" t="s">
        <v>28</v>
      </c>
      <c r="H4" s="1"/>
      <c r="I4" s="10"/>
      <c r="K4" s="1"/>
      <c r="M4" s="1"/>
    </row>
    <row r="5" spans="1:13" x14ac:dyDescent="0.3">
      <c r="A5" s="4" t="s">
        <v>55</v>
      </c>
      <c r="B5" s="19">
        <v>3004</v>
      </c>
      <c r="C5" s="33"/>
      <c r="D5" s="44"/>
      <c r="E5" s="29"/>
      <c r="F5" s="16"/>
      <c r="H5" s="1"/>
      <c r="I5" s="10"/>
      <c r="K5" s="1"/>
      <c r="M5" s="1"/>
    </row>
    <row r="6" spans="1:13" x14ac:dyDescent="0.3">
      <c r="A6" s="4" t="s">
        <v>37</v>
      </c>
      <c r="B6" s="20">
        <v>3230</v>
      </c>
      <c r="C6" s="33"/>
      <c r="D6" s="46"/>
      <c r="E6" s="29"/>
      <c r="F6" s="4"/>
    </row>
    <row r="7" spans="1:13" x14ac:dyDescent="0.3">
      <c r="A7" s="8" t="s">
        <v>45</v>
      </c>
      <c r="B7" s="21">
        <v>3291</v>
      </c>
      <c r="C7" s="48"/>
      <c r="D7" s="46"/>
      <c r="E7" s="50"/>
      <c r="F7" s="8"/>
    </row>
    <row r="8" spans="1:13" x14ac:dyDescent="0.3">
      <c r="A8" s="6" t="s">
        <v>34</v>
      </c>
      <c r="B8" s="18">
        <v>3410</v>
      </c>
      <c r="C8" s="48"/>
      <c r="D8" s="27"/>
      <c r="E8" s="50"/>
      <c r="F8" s="9"/>
      <c r="M8" s="1"/>
    </row>
    <row r="9" spans="1:13" x14ac:dyDescent="0.3">
      <c r="A9" s="3" t="s">
        <v>39</v>
      </c>
      <c r="B9" s="17">
        <v>3411</v>
      </c>
      <c r="C9" s="33"/>
      <c r="D9" s="27">
        <v>90000</v>
      </c>
      <c r="E9" s="29">
        <v>70000</v>
      </c>
      <c r="F9" s="3" t="s">
        <v>91</v>
      </c>
    </row>
    <row r="10" spans="1:13" x14ac:dyDescent="0.3">
      <c r="A10" s="3" t="s">
        <v>13</v>
      </c>
      <c r="B10" s="17">
        <v>3710</v>
      </c>
      <c r="C10" s="33"/>
      <c r="D10" s="27"/>
      <c r="E10" s="29"/>
      <c r="F10" s="3"/>
    </row>
    <row r="11" spans="1:13" x14ac:dyDescent="0.3">
      <c r="A11" s="3" t="s">
        <v>40</v>
      </c>
      <c r="B11" s="17">
        <v>3911</v>
      </c>
      <c r="C11" s="33"/>
      <c r="D11" s="27"/>
      <c r="E11" s="29"/>
      <c r="F11" s="3"/>
    </row>
    <row r="12" spans="1:13" x14ac:dyDescent="0.3">
      <c r="A12" s="3" t="s">
        <v>4</v>
      </c>
      <c r="B12" s="17">
        <v>3985</v>
      </c>
      <c r="C12" s="33"/>
      <c r="D12" s="27">
        <v>50000</v>
      </c>
      <c r="E12" s="29">
        <v>40000</v>
      </c>
      <c r="F12" s="3"/>
    </row>
    <row r="13" spans="1:13" x14ac:dyDescent="0.3">
      <c r="A13" s="3" t="s">
        <v>12</v>
      </c>
      <c r="B13" s="17">
        <v>3988</v>
      </c>
      <c r="C13" s="33"/>
      <c r="D13" s="27"/>
      <c r="E13" s="29"/>
      <c r="F13" s="3"/>
    </row>
    <row r="14" spans="1:13" x14ac:dyDescent="0.3">
      <c r="A14" s="3" t="s">
        <v>14</v>
      </c>
      <c r="B14" s="17">
        <v>3989</v>
      </c>
      <c r="C14" s="33"/>
      <c r="D14" s="27"/>
      <c r="E14" s="29"/>
      <c r="F14" s="3"/>
    </row>
    <row r="15" spans="1:13" x14ac:dyDescent="0.3">
      <c r="A15" s="3" t="s">
        <v>61</v>
      </c>
      <c r="B15" s="17">
        <v>3998</v>
      </c>
      <c r="C15" s="33"/>
      <c r="D15" s="27"/>
      <c r="E15" s="29"/>
      <c r="F15" s="3"/>
    </row>
    <row r="16" spans="1:13" x14ac:dyDescent="0.3">
      <c r="A16" s="3" t="s">
        <v>38</v>
      </c>
      <c r="B16" s="17">
        <v>3999</v>
      </c>
      <c r="C16" s="33"/>
      <c r="D16" s="27"/>
      <c r="E16" s="29"/>
      <c r="F16" s="3"/>
    </row>
    <row r="17" spans="1:11" x14ac:dyDescent="0.3">
      <c r="A17" s="1" t="s">
        <v>35</v>
      </c>
      <c r="C17" s="34">
        <f>SUM(C5:C16)</f>
        <v>0</v>
      </c>
      <c r="D17" s="32">
        <f>SUM(D5:D16)</f>
        <v>140000</v>
      </c>
      <c r="E17" s="32">
        <f>SUM(E9:E16)</f>
        <v>110000</v>
      </c>
      <c r="H17" s="1"/>
    </row>
    <row r="22" spans="1:11" x14ac:dyDescent="0.3">
      <c r="A22" s="2" t="s">
        <v>1</v>
      </c>
      <c r="H22" s="1"/>
    </row>
    <row r="24" spans="1:11" x14ac:dyDescent="0.3">
      <c r="A24" s="2" t="s">
        <v>3</v>
      </c>
      <c r="B24" s="11" t="s">
        <v>42</v>
      </c>
      <c r="C24" s="10"/>
      <c r="D24" s="2">
        <v>2022</v>
      </c>
      <c r="E24" s="2">
        <v>2023</v>
      </c>
      <c r="F24" s="1" t="s">
        <v>30</v>
      </c>
      <c r="H24" s="1"/>
      <c r="I24" s="10"/>
      <c r="K24" s="1"/>
    </row>
    <row r="25" spans="1:11" x14ac:dyDescent="0.3">
      <c r="A25" s="3" t="s">
        <v>5</v>
      </c>
      <c r="B25" s="17">
        <v>4010</v>
      </c>
      <c r="C25" s="33"/>
      <c r="D25" s="27">
        <v>20000</v>
      </c>
      <c r="E25" s="29">
        <v>5000</v>
      </c>
      <c r="F25" s="3" t="s">
        <v>49</v>
      </c>
    </row>
    <row r="26" spans="1:11" x14ac:dyDescent="0.3">
      <c r="A26" s="3" t="s">
        <v>9</v>
      </c>
      <c r="B26" s="17">
        <v>4020</v>
      </c>
      <c r="C26" s="33"/>
      <c r="D26" s="27">
        <v>35000</v>
      </c>
      <c r="E26" s="29">
        <v>25000</v>
      </c>
      <c r="F26" s="3" t="s">
        <v>89</v>
      </c>
    </row>
    <row r="27" spans="1:11" x14ac:dyDescent="0.3">
      <c r="A27" s="3" t="s">
        <v>27</v>
      </c>
      <c r="B27" s="17">
        <v>4030</v>
      </c>
      <c r="C27" s="33"/>
      <c r="D27" s="27"/>
      <c r="E27" s="29"/>
      <c r="F27" s="3"/>
    </row>
    <row r="28" spans="1:11" x14ac:dyDescent="0.3">
      <c r="A28" s="3" t="s">
        <v>10</v>
      </c>
      <c r="B28" s="17">
        <v>4290</v>
      </c>
      <c r="C28" s="33"/>
      <c r="D28" s="27"/>
      <c r="E28" s="29"/>
      <c r="F28" s="3"/>
    </row>
    <row r="29" spans="1:11" x14ac:dyDescent="0.3">
      <c r="A29" s="3" t="s">
        <v>45</v>
      </c>
      <c r="B29" s="17">
        <v>4291</v>
      </c>
      <c r="C29" s="33"/>
      <c r="D29" s="27"/>
      <c r="E29" s="29"/>
      <c r="F29" s="3"/>
    </row>
    <row r="30" spans="1:11" x14ac:dyDescent="0.3">
      <c r="A30" s="3" t="s">
        <v>17</v>
      </c>
      <c r="B30" s="17">
        <v>4510</v>
      </c>
      <c r="C30" s="33"/>
      <c r="D30" s="27"/>
      <c r="E30" s="29"/>
      <c r="F30" s="3"/>
    </row>
    <row r="31" spans="1:11" x14ac:dyDescent="0.3">
      <c r="A31" s="3" t="s">
        <v>56</v>
      </c>
      <c r="B31" s="17">
        <v>4610</v>
      </c>
      <c r="C31" s="33"/>
      <c r="D31" s="27"/>
      <c r="E31" s="29"/>
      <c r="F31" s="3"/>
    </row>
    <row r="32" spans="1:11" x14ac:dyDescent="0.3">
      <c r="A32" s="3" t="s">
        <v>46</v>
      </c>
      <c r="B32" s="17">
        <v>4710</v>
      </c>
      <c r="C32" s="33"/>
      <c r="D32" s="27"/>
      <c r="E32" s="29"/>
      <c r="F32" s="3"/>
    </row>
    <row r="33" spans="1:6" x14ac:dyDescent="0.3">
      <c r="A33" s="3" t="s">
        <v>6</v>
      </c>
      <c r="B33" s="17">
        <v>4711</v>
      </c>
      <c r="C33" s="33"/>
      <c r="D33" s="27"/>
      <c r="E33" s="29"/>
      <c r="F33" s="3"/>
    </row>
    <row r="34" spans="1:6" x14ac:dyDescent="0.3">
      <c r="A34" s="3" t="s">
        <v>7</v>
      </c>
      <c r="B34" s="17">
        <v>4800</v>
      </c>
      <c r="C34" s="33"/>
      <c r="D34" s="27">
        <v>50000</v>
      </c>
      <c r="E34" s="29">
        <v>40000</v>
      </c>
      <c r="F34" s="3"/>
    </row>
    <row r="35" spans="1:6" x14ac:dyDescent="0.3">
      <c r="A35" s="3" t="s">
        <v>61</v>
      </c>
      <c r="B35" s="17">
        <v>4998</v>
      </c>
      <c r="C35" s="33"/>
      <c r="D35" s="27"/>
      <c r="E35" s="29"/>
      <c r="F35" s="3"/>
    </row>
    <row r="36" spans="1:6" x14ac:dyDescent="0.3">
      <c r="A36" s="3" t="s">
        <v>11</v>
      </c>
      <c r="B36" s="17">
        <v>4999</v>
      </c>
      <c r="C36" s="33"/>
      <c r="D36" s="27"/>
      <c r="E36" s="29"/>
      <c r="F36" s="3"/>
    </row>
    <row r="37" spans="1:6" x14ac:dyDescent="0.3">
      <c r="A37" s="3" t="s">
        <v>18</v>
      </c>
      <c r="B37" s="17">
        <v>5010</v>
      </c>
      <c r="C37" s="33"/>
      <c r="D37" s="41"/>
      <c r="E37" s="29"/>
      <c r="F37" s="3"/>
    </row>
    <row r="38" spans="1:6" x14ac:dyDescent="0.3">
      <c r="A38" s="3" t="s">
        <v>19</v>
      </c>
      <c r="B38" s="17">
        <v>5011</v>
      </c>
      <c r="C38" s="33"/>
      <c r="D38" s="27"/>
      <c r="E38" s="29"/>
      <c r="F38" s="3"/>
    </row>
    <row r="39" spans="1:6" x14ac:dyDescent="0.3">
      <c r="A39" s="3" t="s">
        <v>32</v>
      </c>
      <c r="B39" s="17">
        <v>5020</v>
      </c>
      <c r="C39" s="33"/>
      <c r="D39" s="27"/>
      <c r="E39" s="29"/>
      <c r="F39" s="13"/>
    </row>
    <row r="40" spans="1:6" x14ac:dyDescent="0.3">
      <c r="A40" s="3" t="s">
        <v>33</v>
      </c>
      <c r="B40" s="17">
        <v>5040</v>
      </c>
      <c r="C40" s="33"/>
      <c r="D40" s="27"/>
      <c r="E40" s="29"/>
      <c r="F40" s="3"/>
    </row>
    <row r="41" spans="1:6" x14ac:dyDescent="0.3">
      <c r="A41" s="3" t="s">
        <v>31</v>
      </c>
      <c r="B41" s="17">
        <v>5050</v>
      </c>
      <c r="C41" s="33"/>
      <c r="D41" s="27"/>
      <c r="E41" s="29"/>
      <c r="F41" s="3"/>
    </row>
    <row r="42" spans="1:6" x14ac:dyDescent="0.3">
      <c r="A42" s="3" t="s">
        <v>20</v>
      </c>
      <c r="B42" s="17">
        <v>5060</v>
      </c>
      <c r="C42" s="33"/>
      <c r="D42" s="27"/>
      <c r="E42" s="29"/>
      <c r="F42" s="3"/>
    </row>
    <row r="43" spans="1:6" s="14" customFormat="1" x14ac:dyDescent="0.3">
      <c r="A43" s="15" t="s">
        <v>47</v>
      </c>
      <c r="B43" s="22">
        <v>5070</v>
      </c>
      <c r="C43" s="33"/>
      <c r="D43" s="28"/>
      <c r="E43" s="31"/>
      <c r="F43" s="13"/>
    </row>
    <row r="44" spans="1:6" s="14" customFormat="1" x14ac:dyDescent="0.3">
      <c r="A44" s="15" t="s">
        <v>62</v>
      </c>
      <c r="B44" s="22">
        <v>5090</v>
      </c>
      <c r="C44" s="33"/>
      <c r="D44" s="28"/>
      <c r="E44" s="31"/>
      <c r="F44" s="13"/>
    </row>
    <row r="45" spans="1:6" x14ac:dyDescent="0.3">
      <c r="A45" s="3" t="s">
        <v>43</v>
      </c>
      <c r="B45" s="17">
        <v>5420</v>
      </c>
      <c r="C45" s="33"/>
      <c r="D45" s="27"/>
      <c r="E45" s="29"/>
      <c r="F45" s="3"/>
    </row>
    <row r="46" spans="1:6" x14ac:dyDescent="0.3">
      <c r="A46" s="3" t="s">
        <v>66</v>
      </c>
      <c r="B46" s="17">
        <v>5612</v>
      </c>
      <c r="C46" s="33"/>
      <c r="D46" s="27"/>
      <c r="E46" s="29"/>
      <c r="F46" s="3"/>
    </row>
    <row r="47" spans="1:6" x14ac:dyDescent="0.3">
      <c r="A47" s="3" t="s">
        <v>15</v>
      </c>
      <c r="B47" s="17">
        <v>6110</v>
      </c>
      <c r="C47" s="33"/>
      <c r="D47" s="27"/>
      <c r="E47" s="29"/>
      <c r="F47" s="3"/>
    </row>
    <row r="48" spans="1:6" x14ac:dyDescent="0.3">
      <c r="A48" s="3" t="s">
        <v>16</v>
      </c>
      <c r="B48" s="17">
        <v>6230</v>
      </c>
      <c r="C48" s="33"/>
      <c r="D48" s="27"/>
      <c r="E48" s="29"/>
      <c r="F48" s="3"/>
    </row>
    <row r="49" spans="1:8" x14ac:dyDescent="0.3">
      <c r="A49" s="3" t="s">
        <v>21</v>
      </c>
      <c r="B49" s="17">
        <v>6310</v>
      </c>
      <c r="C49" s="33"/>
      <c r="D49" s="27"/>
      <c r="E49" s="29"/>
      <c r="F49" s="3"/>
    </row>
    <row r="50" spans="1:8" x14ac:dyDescent="0.3">
      <c r="A50" s="3" t="s">
        <v>22</v>
      </c>
      <c r="B50" s="17">
        <v>6530</v>
      </c>
      <c r="C50" s="33"/>
      <c r="D50" s="27"/>
      <c r="E50" s="29"/>
      <c r="F50" s="13"/>
    </row>
    <row r="51" spans="1:8" x14ac:dyDescent="0.3">
      <c r="A51" s="3" t="s">
        <v>23</v>
      </c>
      <c r="B51" s="17">
        <v>6550</v>
      </c>
      <c r="C51" s="33"/>
      <c r="D51" s="27"/>
      <c r="E51" s="29"/>
      <c r="F51" s="3"/>
    </row>
    <row r="52" spans="1:8" x14ac:dyDescent="0.3">
      <c r="A52" s="3" t="s">
        <v>24</v>
      </c>
      <c r="B52" s="17">
        <v>6570</v>
      </c>
      <c r="C52" s="33"/>
      <c r="D52" s="27"/>
      <c r="E52" s="29"/>
      <c r="F52" s="3"/>
    </row>
    <row r="53" spans="1:8" x14ac:dyDescent="0.3">
      <c r="A53" s="3" t="s">
        <v>63</v>
      </c>
      <c r="B53" s="17">
        <v>6991</v>
      </c>
      <c r="C53" s="33"/>
      <c r="D53" s="27"/>
      <c r="E53" s="29"/>
      <c r="F53" s="3"/>
    </row>
    <row r="54" spans="1:8" x14ac:dyDescent="0.3">
      <c r="A54" s="3" t="s">
        <v>25</v>
      </c>
      <c r="B54" s="17">
        <v>7210</v>
      </c>
      <c r="C54" s="33"/>
      <c r="D54" s="27"/>
      <c r="E54" s="29"/>
      <c r="F54" s="3"/>
    </row>
    <row r="55" spans="1:8" x14ac:dyDescent="0.3">
      <c r="A55" s="3" t="s">
        <v>26</v>
      </c>
      <c r="B55" s="17">
        <v>7211</v>
      </c>
      <c r="C55" s="33"/>
      <c r="D55" s="27">
        <v>14000</v>
      </c>
      <c r="E55" s="29">
        <v>14000</v>
      </c>
      <c r="F55" s="3" t="s">
        <v>88</v>
      </c>
    </row>
    <row r="56" spans="1:8" x14ac:dyDescent="0.3">
      <c r="A56" s="3" t="s">
        <v>41</v>
      </c>
      <c r="B56" s="17">
        <v>7331</v>
      </c>
      <c r="C56" s="33"/>
      <c r="D56" s="27">
        <v>1000</v>
      </c>
      <c r="E56" s="29">
        <v>500</v>
      </c>
      <c r="F56" s="13"/>
    </row>
    <row r="57" spans="1:8" x14ac:dyDescent="0.3">
      <c r="A57" s="3" t="s">
        <v>48</v>
      </c>
      <c r="B57" s="17">
        <v>7570</v>
      </c>
      <c r="C57" s="33"/>
      <c r="D57" s="27"/>
      <c r="E57" s="29"/>
      <c r="F57" s="13"/>
    </row>
    <row r="58" spans="1:8" x14ac:dyDescent="0.3">
      <c r="A58" s="3" t="s">
        <v>8</v>
      </c>
      <c r="B58" s="17">
        <v>7610</v>
      </c>
      <c r="C58" s="33"/>
      <c r="D58" s="27">
        <v>15000</v>
      </c>
      <c r="E58" s="29">
        <v>8000</v>
      </c>
      <c r="F58" s="3"/>
      <c r="H58" s="1"/>
    </row>
    <row r="59" spans="1:8" x14ac:dyDescent="0.3">
      <c r="A59" s="3" t="s">
        <v>57</v>
      </c>
      <c r="B59" s="17">
        <v>7830</v>
      </c>
      <c r="C59" s="33"/>
      <c r="D59" s="27"/>
      <c r="E59" s="29"/>
      <c r="F59" s="3"/>
      <c r="H59" s="1"/>
    </row>
    <row r="60" spans="1:8" x14ac:dyDescent="0.3">
      <c r="A60" s="2" t="s">
        <v>36</v>
      </c>
      <c r="C60" s="34">
        <f>SUM(C25:C59)</f>
        <v>0</v>
      </c>
      <c r="D60" s="32">
        <f>SUM(D25:D59)</f>
        <v>135000</v>
      </c>
      <c r="E60" s="32">
        <f>SUM(E25:E59)</f>
        <v>92500</v>
      </c>
    </row>
    <row r="61" spans="1:8" x14ac:dyDescent="0.3">
      <c r="C61" s="42"/>
      <c r="D61" s="32"/>
      <c r="E61" s="32"/>
      <c r="H61" s="1"/>
    </row>
    <row r="62" spans="1:8" x14ac:dyDescent="0.3">
      <c r="A62" t="s">
        <v>71</v>
      </c>
      <c r="C62" s="35">
        <f>C17-C60</f>
        <v>0</v>
      </c>
      <c r="D62" s="36">
        <f>D17-D60</f>
        <v>5000</v>
      </c>
      <c r="E62" s="37">
        <f>E17-E60</f>
        <v>17500</v>
      </c>
    </row>
  </sheetData>
  <sortState ref="A25:F58">
    <sortCondition ref="B25:B58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160" zoomScaleNormal="160" workbookViewId="0">
      <selection activeCell="C24" sqref="C24"/>
    </sheetView>
  </sheetViews>
  <sheetFormatPr defaultRowHeight="14.4" x14ac:dyDescent="0.3"/>
  <cols>
    <col min="1" max="1" width="29.88671875" bestFit="1" customWidth="1"/>
    <col min="2" max="2" width="12" customWidth="1"/>
    <col min="3" max="3" width="19.88671875" bestFit="1" customWidth="1"/>
    <col min="4" max="4" width="11.6640625" customWidth="1"/>
    <col min="5" max="5" width="12.109375" customWidth="1"/>
    <col min="6" max="6" width="62.33203125" bestFit="1" customWidth="1"/>
  </cols>
  <sheetData>
    <row r="1" spans="1:13" x14ac:dyDescent="0.3">
      <c r="A1" s="2" t="s">
        <v>68</v>
      </c>
      <c r="B1" s="63"/>
      <c r="C1" s="63"/>
      <c r="D1" s="63"/>
      <c r="H1" s="1"/>
      <c r="I1" s="10"/>
      <c r="J1" s="10"/>
      <c r="K1" s="10"/>
    </row>
    <row r="2" spans="1:13" x14ac:dyDescent="0.3">
      <c r="A2" s="2" t="s">
        <v>0</v>
      </c>
      <c r="H2" s="1"/>
    </row>
    <row r="3" spans="1:13" x14ac:dyDescent="0.3">
      <c r="D3" s="11" t="s">
        <v>67</v>
      </c>
      <c r="E3" s="11" t="s">
        <v>67</v>
      </c>
    </row>
    <row r="4" spans="1:13" x14ac:dyDescent="0.3">
      <c r="A4" s="2" t="s">
        <v>3</v>
      </c>
      <c r="B4" s="11" t="s">
        <v>2</v>
      </c>
      <c r="C4" s="10"/>
      <c r="D4" s="2">
        <v>2022</v>
      </c>
      <c r="E4" s="2">
        <v>2023</v>
      </c>
      <c r="F4" s="2" t="s">
        <v>28</v>
      </c>
      <c r="H4" s="1"/>
      <c r="I4" s="10"/>
      <c r="K4" s="1"/>
      <c r="M4" s="1"/>
    </row>
    <row r="5" spans="1:13" x14ac:dyDescent="0.3">
      <c r="A5" s="4" t="s">
        <v>55</v>
      </c>
      <c r="B5" s="43">
        <v>3004</v>
      </c>
      <c r="C5" s="33"/>
      <c r="D5" s="44"/>
      <c r="E5" s="29"/>
      <c r="F5" s="16"/>
      <c r="H5" s="1"/>
      <c r="I5" s="10"/>
      <c r="K5" s="1"/>
      <c r="M5" s="1"/>
    </row>
    <row r="6" spans="1:13" x14ac:dyDescent="0.3">
      <c r="A6" s="4" t="s">
        <v>37</v>
      </c>
      <c r="B6" s="45">
        <v>3230</v>
      </c>
      <c r="C6" s="33"/>
      <c r="D6" s="46"/>
      <c r="E6" s="29"/>
      <c r="F6" s="4"/>
    </row>
    <row r="7" spans="1:13" x14ac:dyDescent="0.3">
      <c r="A7" s="8" t="s">
        <v>45</v>
      </c>
      <c r="B7" s="47">
        <v>3291</v>
      </c>
      <c r="C7" s="48"/>
      <c r="D7" s="49"/>
      <c r="E7" s="50"/>
      <c r="F7" s="8"/>
    </row>
    <row r="8" spans="1:13" x14ac:dyDescent="0.3">
      <c r="A8" s="6" t="s">
        <v>34</v>
      </c>
      <c r="B8" s="51">
        <v>3410</v>
      </c>
      <c r="C8" s="48"/>
      <c r="D8" s="52"/>
      <c r="E8" s="50"/>
      <c r="F8" s="9"/>
      <c r="M8" s="1"/>
    </row>
    <row r="9" spans="1:13" x14ac:dyDescent="0.3">
      <c r="A9" s="3" t="s">
        <v>39</v>
      </c>
      <c r="B9" s="53">
        <v>3411</v>
      </c>
      <c r="C9" s="33"/>
      <c r="D9" s="27">
        <v>100000</v>
      </c>
      <c r="E9" s="29">
        <v>85000</v>
      </c>
      <c r="F9" s="3" t="s">
        <v>75</v>
      </c>
    </row>
    <row r="10" spans="1:13" x14ac:dyDescent="0.3">
      <c r="A10" s="3" t="s">
        <v>13</v>
      </c>
      <c r="B10" s="53">
        <v>3710</v>
      </c>
      <c r="C10" s="33"/>
      <c r="D10" s="27"/>
      <c r="E10" s="29"/>
      <c r="F10" s="3"/>
    </row>
    <row r="11" spans="1:13" x14ac:dyDescent="0.3">
      <c r="A11" s="3" t="s">
        <v>40</v>
      </c>
      <c r="B11" s="53">
        <v>3911</v>
      </c>
      <c r="C11" s="33"/>
      <c r="D11" s="27"/>
      <c r="E11" s="29"/>
      <c r="F11" s="3"/>
    </row>
    <row r="12" spans="1:13" x14ac:dyDescent="0.3">
      <c r="A12" s="3" t="s">
        <v>4</v>
      </c>
      <c r="B12" s="53">
        <v>3985</v>
      </c>
      <c r="C12" s="33"/>
      <c r="D12" s="27">
        <v>4000</v>
      </c>
      <c r="E12" s="29">
        <v>3500</v>
      </c>
      <c r="F12" s="3"/>
    </row>
    <row r="13" spans="1:13" x14ac:dyDescent="0.3">
      <c r="A13" s="3" t="s">
        <v>12</v>
      </c>
      <c r="B13" s="53">
        <v>3988</v>
      </c>
      <c r="C13" s="33"/>
      <c r="D13" s="27"/>
      <c r="E13" s="29"/>
      <c r="F13" s="3"/>
    </row>
    <row r="14" spans="1:13" x14ac:dyDescent="0.3">
      <c r="A14" s="3" t="s">
        <v>14</v>
      </c>
      <c r="B14" s="53">
        <v>3989</v>
      </c>
      <c r="C14" s="33"/>
      <c r="D14" s="27"/>
      <c r="E14" s="29"/>
      <c r="F14" s="3"/>
    </row>
    <row r="15" spans="1:13" x14ac:dyDescent="0.3">
      <c r="A15" s="3" t="s">
        <v>61</v>
      </c>
      <c r="B15" s="53">
        <v>3998</v>
      </c>
      <c r="C15" s="33"/>
      <c r="D15" s="27"/>
      <c r="E15" s="29"/>
      <c r="F15" s="3"/>
    </row>
    <row r="16" spans="1:13" x14ac:dyDescent="0.3">
      <c r="A16" s="3" t="s">
        <v>38</v>
      </c>
      <c r="B16" s="53">
        <v>3999</v>
      </c>
      <c r="C16" s="33"/>
      <c r="D16" s="27"/>
      <c r="E16" s="29"/>
      <c r="F16" s="3"/>
    </row>
    <row r="17" spans="1:11" x14ac:dyDescent="0.3">
      <c r="A17" s="1" t="s">
        <v>35</v>
      </c>
      <c r="B17" s="32"/>
      <c r="C17" s="34">
        <f>SUM(C5:C16)</f>
        <v>0</v>
      </c>
      <c r="D17" s="32">
        <f>SUM(D5:D16)</f>
        <v>104000</v>
      </c>
      <c r="E17" s="32">
        <f>SUM(E5:E16)</f>
        <v>88500</v>
      </c>
      <c r="H17" s="1"/>
    </row>
    <row r="18" spans="1:11" x14ac:dyDescent="0.3">
      <c r="C18" s="14"/>
    </row>
    <row r="19" spans="1:11" x14ac:dyDescent="0.3">
      <c r="C19" s="14"/>
    </row>
    <row r="20" spans="1:11" x14ac:dyDescent="0.3">
      <c r="C20" s="14"/>
    </row>
    <row r="21" spans="1:11" x14ac:dyDescent="0.3">
      <c r="C21" s="14"/>
    </row>
    <row r="22" spans="1:11" x14ac:dyDescent="0.3">
      <c r="A22" s="2" t="s">
        <v>1</v>
      </c>
      <c r="C22" s="14"/>
      <c r="H22" s="1"/>
    </row>
    <row r="23" spans="1:11" x14ac:dyDescent="0.3">
      <c r="C23" s="14"/>
    </row>
    <row r="24" spans="1:11" x14ac:dyDescent="0.3">
      <c r="A24" s="2" t="s">
        <v>3</v>
      </c>
      <c r="B24" s="11" t="s">
        <v>42</v>
      </c>
      <c r="C24" s="10"/>
      <c r="D24" s="2">
        <v>2022</v>
      </c>
      <c r="E24" s="2">
        <v>2023</v>
      </c>
      <c r="F24" s="1" t="s">
        <v>30</v>
      </c>
      <c r="H24" s="1"/>
      <c r="I24" s="10"/>
      <c r="K24" s="1"/>
    </row>
    <row r="25" spans="1:11" x14ac:dyDescent="0.3">
      <c r="A25" s="3" t="s">
        <v>5</v>
      </c>
      <c r="B25" s="17">
        <v>4010</v>
      </c>
      <c r="C25" s="33"/>
      <c r="D25" s="27">
        <v>5000</v>
      </c>
      <c r="E25" s="29">
        <v>3000</v>
      </c>
      <c r="F25" s="3"/>
    </row>
    <row r="26" spans="1:11" x14ac:dyDescent="0.3">
      <c r="A26" s="3" t="s">
        <v>9</v>
      </c>
      <c r="B26" s="17">
        <v>4020</v>
      </c>
      <c r="C26" s="33"/>
      <c r="D26" s="27"/>
      <c r="E26" s="29"/>
      <c r="F26" s="3"/>
    </row>
    <row r="27" spans="1:11" x14ac:dyDescent="0.3">
      <c r="A27" s="3" t="s">
        <v>27</v>
      </c>
      <c r="B27" s="17">
        <v>4030</v>
      </c>
      <c r="C27" s="33"/>
      <c r="D27" s="27"/>
      <c r="E27" s="29"/>
      <c r="F27" s="3"/>
    </row>
    <row r="28" spans="1:11" x14ac:dyDescent="0.3">
      <c r="A28" s="3" t="s">
        <v>10</v>
      </c>
      <c r="B28" s="17">
        <v>4290</v>
      </c>
      <c r="C28" s="33"/>
      <c r="D28" s="27">
        <v>10500</v>
      </c>
      <c r="E28" s="29">
        <v>7000</v>
      </c>
      <c r="F28" s="3" t="s">
        <v>50</v>
      </c>
    </row>
    <row r="29" spans="1:11" x14ac:dyDescent="0.3">
      <c r="A29" s="3" t="s">
        <v>45</v>
      </c>
      <c r="B29" s="17">
        <v>4291</v>
      </c>
      <c r="C29" s="33"/>
      <c r="D29" s="27"/>
      <c r="E29" s="29"/>
      <c r="F29" s="3"/>
    </row>
    <row r="30" spans="1:11" x14ac:dyDescent="0.3">
      <c r="A30" s="3" t="s">
        <v>17</v>
      </c>
      <c r="B30" s="17">
        <v>4510</v>
      </c>
      <c r="C30" s="33"/>
      <c r="D30" s="27"/>
      <c r="E30" s="29"/>
      <c r="F30" s="3"/>
    </row>
    <row r="31" spans="1:11" x14ac:dyDescent="0.3">
      <c r="A31" s="3" t="s">
        <v>56</v>
      </c>
      <c r="B31" s="17">
        <v>4610</v>
      </c>
      <c r="C31" s="33"/>
      <c r="D31" s="27"/>
      <c r="E31" s="29"/>
      <c r="F31" s="3"/>
    </row>
    <row r="32" spans="1:11" x14ac:dyDescent="0.3">
      <c r="A32" s="3" t="s">
        <v>46</v>
      </c>
      <c r="B32" s="17">
        <v>4710</v>
      </c>
      <c r="C32" s="33"/>
      <c r="D32" s="27"/>
      <c r="E32" s="29"/>
      <c r="F32" s="3"/>
    </row>
    <row r="33" spans="1:6" x14ac:dyDescent="0.3">
      <c r="A33" s="3" t="s">
        <v>6</v>
      </c>
      <c r="B33" s="17">
        <v>4711</v>
      </c>
      <c r="C33" s="33"/>
      <c r="D33" s="27">
        <v>8000</v>
      </c>
      <c r="E33" s="29">
        <v>8000</v>
      </c>
      <c r="F33" s="3"/>
    </row>
    <row r="34" spans="1:6" x14ac:dyDescent="0.3">
      <c r="A34" s="3" t="s">
        <v>7</v>
      </c>
      <c r="B34" s="17">
        <v>4800</v>
      </c>
      <c r="C34" s="33"/>
      <c r="D34" s="27">
        <v>54200</v>
      </c>
      <c r="E34" s="29">
        <v>50000</v>
      </c>
      <c r="F34" s="3"/>
    </row>
    <row r="35" spans="1:6" x14ac:dyDescent="0.3">
      <c r="A35" s="3" t="s">
        <v>61</v>
      </c>
      <c r="B35" s="17">
        <v>4998</v>
      </c>
      <c r="C35" s="33"/>
      <c r="D35" s="27"/>
      <c r="E35" s="29"/>
      <c r="F35" s="3"/>
    </row>
    <row r="36" spans="1:6" x14ac:dyDescent="0.3">
      <c r="A36" s="3" t="s">
        <v>11</v>
      </c>
      <c r="B36" s="17">
        <v>4999</v>
      </c>
      <c r="C36" s="33"/>
      <c r="D36" s="27"/>
      <c r="E36" s="29"/>
      <c r="F36" s="3"/>
    </row>
    <row r="37" spans="1:6" x14ac:dyDescent="0.3">
      <c r="A37" s="3" t="s">
        <v>18</v>
      </c>
      <c r="B37" s="17">
        <v>5010</v>
      </c>
      <c r="C37" s="33"/>
      <c r="D37" s="27"/>
      <c r="E37" s="29"/>
      <c r="F37" s="3"/>
    </row>
    <row r="38" spans="1:6" x14ac:dyDescent="0.3">
      <c r="A38" s="3" t="s">
        <v>19</v>
      </c>
      <c r="B38" s="17">
        <v>5011</v>
      </c>
      <c r="C38" s="33"/>
      <c r="D38" s="27"/>
      <c r="E38" s="29"/>
      <c r="F38" s="3"/>
    </row>
    <row r="39" spans="1:6" x14ac:dyDescent="0.3">
      <c r="A39" s="3" t="s">
        <v>32</v>
      </c>
      <c r="B39" s="17">
        <v>5020</v>
      </c>
      <c r="C39" s="33"/>
      <c r="D39" s="27"/>
      <c r="E39" s="29"/>
      <c r="F39" s="13"/>
    </row>
    <row r="40" spans="1:6" x14ac:dyDescent="0.3">
      <c r="A40" s="3" t="s">
        <v>33</v>
      </c>
      <c r="B40" s="17">
        <v>5040</v>
      </c>
      <c r="C40" s="33"/>
      <c r="D40" s="27"/>
      <c r="E40" s="29"/>
      <c r="F40" s="3"/>
    </row>
    <row r="41" spans="1:6" x14ac:dyDescent="0.3">
      <c r="A41" s="3" t="s">
        <v>31</v>
      </c>
      <c r="B41" s="17">
        <v>5050</v>
      </c>
      <c r="C41" s="33"/>
      <c r="D41" s="27"/>
      <c r="E41" s="29"/>
      <c r="F41" s="3"/>
    </row>
    <row r="42" spans="1:6" x14ac:dyDescent="0.3">
      <c r="A42" s="3" t="s">
        <v>20</v>
      </c>
      <c r="B42" s="17">
        <v>5060</v>
      </c>
      <c r="C42" s="33"/>
      <c r="D42" s="27"/>
      <c r="E42" s="29"/>
      <c r="F42" s="3"/>
    </row>
    <row r="43" spans="1:6" s="14" customFormat="1" x14ac:dyDescent="0.3">
      <c r="A43" s="15" t="s">
        <v>47</v>
      </c>
      <c r="B43" s="22">
        <v>5070</v>
      </c>
      <c r="C43" s="33"/>
      <c r="D43" s="28"/>
      <c r="E43" s="31"/>
      <c r="F43" s="13"/>
    </row>
    <row r="44" spans="1:6" s="14" customFormat="1" x14ac:dyDescent="0.3">
      <c r="A44" s="15" t="s">
        <v>62</v>
      </c>
      <c r="B44" s="22">
        <v>5090</v>
      </c>
      <c r="C44" s="33"/>
      <c r="D44" s="28"/>
      <c r="E44" s="31"/>
      <c r="F44" s="13"/>
    </row>
    <row r="45" spans="1:6" x14ac:dyDescent="0.3">
      <c r="A45" s="3" t="s">
        <v>43</v>
      </c>
      <c r="B45" s="17">
        <v>5420</v>
      </c>
      <c r="C45" s="33"/>
      <c r="D45" s="27"/>
      <c r="E45" s="29"/>
      <c r="F45" s="3"/>
    </row>
    <row r="46" spans="1:6" x14ac:dyDescent="0.3">
      <c r="A46" s="3" t="s">
        <v>66</v>
      </c>
      <c r="B46" s="17">
        <v>5612</v>
      </c>
      <c r="C46" s="33"/>
      <c r="D46" s="27"/>
      <c r="E46" s="29"/>
      <c r="F46" s="3"/>
    </row>
    <row r="47" spans="1:6" x14ac:dyDescent="0.3">
      <c r="A47" s="3" t="s">
        <v>15</v>
      </c>
      <c r="B47" s="17">
        <v>6110</v>
      </c>
      <c r="C47" s="33"/>
      <c r="D47" s="27"/>
      <c r="E47" s="29"/>
      <c r="F47" s="3"/>
    </row>
    <row r="48" spans="1:6" x14ac:dyDescent="0.3">
      <c r="A48" s="3" t="s">
        <v>16</v>
      </c>
      <c r="B48" s="17">
        <v>6230</v>
      </c>
      <c r="C48" s="33"/>
      <c r="D48" s="27"/>
      <c r="E48" s="29"/>
      <c r="F48" s="3"/>
    </row>
    <row r="49" spans="1:8" x14ac:dyDescent="0.3">
      <c r="A49" s="3" t="s">
        <v>21</v>
      </c>
      <c r="B49" s="17">
        <v>6310</v>
      </c>
      <c r="C49" s="33"/>
      <c r="D49" s="27"/>
      <c r="E49" s="29"/>
      <c r="F49" s="3"/>
    </row>
    <row r="50" spans="1:8" x14ac:dyDescent="0.3">
      <c r="A50" s="3" t="s">
        <v>22</v>
      </c>
      <c r="B50" s="17">
        <v>6530</v>
      </c>
      <c r="C50" s="33"/>
      <c r="D50" s="27"/>
      <c r="E50" s="29"/>
      <c r="F50" s="13"/>
    </row>
    <row r="51" spans="1:8" x14ac:dyDescent="0.3">
      <c r="A51" s="3" t="s">
        <v>23</v>
      </c>
      <c r="B51" s="17">
        <v>6550</v>
      </c>
      <c r="C51" s="33"/>
      <c r="D51" s="27"/>
      <c r="E51" s="29"/>
      <c r="F51" s="3"/>
    </row>
    <row r="52" spans="1:8" x14ac:dyDescent="0.3">
      <c r="A52" s="3" t="s">
        <v>24</v>
      </c>
      <c r="B52" s="17">
        <v>6570</v>
      </c>
      <c r="C52" s="33"/>
      <c r="D52" s="27"/>
      <c r="E52" s="29"/>
      <c r="F52" s="3"/>
    </row>
    <row r="53" spans="1:8" x14ac:dyDescent="0.3">
      <c r="A53" s="3" t="s">
        <v>63</v>
      </c>
      <c r="B53" s="17">
        <v>6991</v>
      </c>
      <c r="C53" s="33"/>
      <c r="D53" s="27"/>
      <c r="E53" s="29"/>
      <c r="F53" s="3"/>
    </row>
    <row r="54" spans="1:8" x14ac:dyDescent="0.3">
      <c r="A54" s="3" t="s">
        <v>25</v>
      </c>
      <c r="B54" s="17">
        <v>7210</v>
      </c>
      <c r="C54" s="33"/>
      <c r="D54" s="27"/>
      <c r="E54" s="29"/>
      <c r="F54" s="3"/>
    </row>
    <row r="55" spans="1:8" x14ac:dyDescent="0.3">
      <c r="A55" s="3" t="s">
        <v>26</v>
      </c>
      <c r="B55" s="17">
        <v>7211</v>
      </c>
      <c r="C55" s="33"/>
      <c r="D55" s="27"/>
      <c r="E55" s="29"/>
      <c r="F55" s="3"/>
    </row>
    <row r="56" spans="1:8" x14ac:dyDescent="0.3">
      <c r="A56" s="3" t="s">
        <v>41</v>
      </c>
      <c r="B56" s="17">
        <v>7331</v>
      </c>
      <c r="C56" s="33"/>
      <c r="D56" s="27"/>
      <c r="E56" s="29"/>
      <c r="F56" s="13"/>
    </row>
    <row r="57" spans="1:8" x14ac:dyDescent="0.3">
      <c r="A57" s="3" t="s">
        <v>48</v>
      </c>
      <c r="B57" s="17">
        <v>7570</v>
      </c>
      <c r="C57" s="33"/>
      <c r="D57" s="27"/>
      <c r="E57" s="29"/>
      <c r="F57" s="13"/>
    </row>
    <row r="58" spans="1:8" x14ac:dyDescent="0.3">
      <c r="A58" s="3" t="s">
        <v>8</v>
      </c>
      <c r="B58" s="17">
        <v>7610</v>
      </c>
      <c r="C58" s="33"/>
      <c r="D58" s="27">
        <v>7500</v>
      </c>
      <c r="E58" s="29">
        <v>2000</v>
      </c>
      <c r="F58" s="3"/>
      <c r="H58" s="1"/>
    </row>
    <row r="59" spans="1:8" x14ac:dyDescent="0.3">
      <c r="A59" s="3" t="s">
        <v>57</v>
      </c>
      <c r="B59" s="17">
        <v>7830</v>
      </c>
      <c r="C59" s="33"/>
      <c r="D59" s="27"/>
      <c r="E59" s="29"/>
      <c r="F59" s="3"/>
      <c r="H59" s="1"/>
    </row>
    <row r="60" spans="1:8" x14ac:dyDescent="0.3">
      <c r="A60" s="2" t="s">
        <v>36</v>
      </c>
      <c r="C60" s="34">
        <f>SUM(C25:C59)</f>
        <v>0</v>
      </c>
      <c r="D60" s="32">
        <f>SUM(D25:D59)</f>
        <v>85200</v>
      </c>
      <c r="E60" s="32">
        <f>SUM(E25:E59)</f>
        <v>70000</v>
      </c>
    </row>
    <row r="61" spans="1:8" x14ac:dyDescent="0.3">
      <c r="C61" s="42"/>
      <c r="D61" s="32"/>
      <c r="E61" s="32"/>
      <c r="H61" s="1"/>
    </row>
    <row r="62" spans="1:8" x14ac:dyDescent="0.3">
      <c r="A62" t="s">
        <v>71</v>
      </c>
      <c r="C62" s="35">
        <f>C17-C60</f>
        <v>0</v>
      </c>
      <c r="D62" s="36">
        <f>D17-D60</f>
        <v>18800</v>
      </c>
      <c r="E62" s="37">
        <f>E17-E60</f>
        <v>18500</v>
      </c>
    </row>
  </sheetData>
  <sortState ref="A25:F58">
    <sortCondition ref="B25:B58"/>
  </sortState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zoomScale="148" zoomScaleNormal="148" workbookViewId="0">
      <selection activeCell="H18" sqref="H18"/>
    </sheetView>
  </sheetViews>
  <sheetFormatPr defaultRowHeight="14.4" x14ac:dyDescent="0.3"/>
  <cols>
    <col min="1" max="1" width="43" bestFit="1" customWidth="1"/>
    <col min="2" max="2" width="12.5546875" customWidth="1"/>
    <col min="3" max="3" width="19.88671875" bestFit="1" customWidth="1"/>
    <col min="4" max="4" width="10.88671875" customWidth="1"/>
    <col min="5" max="5" width="12.109375" customWidth="1"/>
    <col min="6" max="6" width="62.33203125" bestFit="1" customWidth="1"/>
    <col min="8" max="8" width="26.5546875" customWidth="1"/>
    <col min="9" max="9" width="11.33203125" customWidth="1"/>
  </cols>
  <sheetData>
    <row r="1" spans="1:13" x14ac:dyDescent="0.3">
      <c r="A1" s="2" t="s">
        <v>68</v>
      </c>
      <c r="B1" s="63"/>
      <c r="C1" s="63"/>
      <c r="D1" s="63"/>
      <c r="H1" s="1"/>
      <c r="I1" s="10"/>
      <c r="J1" s="10"/>
      <c r="K1" s="10"/>
    </row>
    <row r="2" spans="1:13" x14ac:dyDescent="0.3">
      <c r="A2" s="2" t="s">
        <v>0</v>
      </c>
      <c r="H2" s="1"/>
    </row>
    <row r="3" spans="1:13" x14ac:dyDescent="0.3">
      <c r="D3" s="11" t="s">
        <v>67</v>
      </c>
      <c r="E3" s="11" t="s">
        <v>67</v>
      </c>
    </row>
    <row r="4" spans="1:13" x14ac:dyDescent="0.3">
      <c r="A4" s="2" t="s">
        <v>3</v>
      </c>
      <c r="B4" s="11" t="s">
        <v>2</v>
      </c>
      <c r="C4" s="10"/>
      <c r="D4" s="2">
        <v>2022</v>
      </c>
      <c r="E4" s="2">
        <v>2023</v>
      </c>
      <c r="F4" s="2" t="s">
        <v>28</v>
      </c>
      <c r="H4" s="1"/>
      <c r="I4" s="10"/>
      <c r="K4" s="1"/>
      <c r="M4" s="1"/>
    </row>
    <row r="5" spans="1:13" x14ac:dyDescent="0.3">
      <c r="A5" s="4" t="s">
        <v>55</v>
      </c>
      <c r="B5" s="19">
        <v>3004</v>
      </c>
      <c r="C5" s="33"/>
      <c r="D5" s="44">
        <v>13000</v>
      </c>
      <c r="E5" s="29">
        <v>29000</v>
      </c>
      <c r="F5" s="16"/>
      <c r="H5" s="1"/>
      <c r="I5" s="10"/>
      <c r="K5" s="1"/>
      <c r="M5" s="1"/>
    </row>
    <row r="6" spans="1:13" x14ac:dyDescent="0.3">
      <c r="A6" s="4" t="s">
        <v>37</v>
      </c>
      <c r="B6" s="20">
        <v>3230</v>
      </c>
      <c r="C6" s="33"/>
      <c r="D6" s="46">
        <v>30000</v>
      </c>
      <c r="E6" s="29">
        <v>30000</v>
      </c>
      <c r="F6" s="4"/>
    </row>
    <row r="7" spans="1:13" x14ac:dyDescent="0.3">
      <c r="A7" s="8" t="s">
        <v>45</v>
      </c>
      <c r="B7" s="21">
        <v>3291</v>
      </c>
      <c r="C7" s="48"/>
      <c r="D7" s="49">
        <v>22000</v>
      </c>
      <c r="E7" s="50">
        <v>20000</v>
      </c>
      <c r="F7" s="8"/>
      <c r="G7" s="59"/>
      <c r="H7" s="59"/>
      <c r="I7" s="59"/>
      <c r="J7" s="59"/>
      <c r="K7" s="59"/>
      <c r="L7" s="59"/>
    </row>
    <row r="8" spans="1:13" x14ac:dyDescent="0.3">
      <c r="A8" s="6" t="s">
        <v>34</v>
      </c>
      <c r="B8" s="18">
        <v>3410</v>
      </c>
      <c r="C8" s="48"/>
      <c r="D8" s="49">
        <v>170000</v>
      </c>
      <c r="E8" s="50">
        <v>175000</v>
      </c>
      <c r="F8" s="8" t="s">
        <v>90</v>
      </c>
      <c r="G8" s="59"/>
      <c r="H8" s="60"/>
      <c r="I8" s="60"/>
      <c r="J8" s="60"/>
      <c r="K8" s="60"/>
      <c r="L8" s="59"/>
      <c r="M8" s="1"/>
    </row>
    <row r="9" spans="1:13" x14ac:dyDescent="0.3">
      <c r="A9" s="3" t="s">
        <v>39</v>
      </c>
      <c r="B9" s="17">
        <v>3411</v>
      </c>
      <c r="C9" s="33"/>
      <c r="D9" s="27"/>
      <c r="E9" s="29"/>
      <c r="F9" s="3"/>
      <c r="G9" s="59"/>
      <c r="H9" s="61"/>
      <c r="I9" s="61"/>
      <c r="J9" s="61"/>
      <c r="K9" s="61"/>
      <c r="L9" s="59"/>
    </row>
    <row r="10" spans="1:13" x14ac:dyDescent="0.3">
      <c r="A10" s="3" t="s">
        <v>13</v>
      </c>
      <c r="B10" s="17">
        <v>3710</v>
      </c>
      <c r="C10" s="33"/>
      <c r="D10" s="27"/>
      <c r="E10" s="29"/>
      <c r="F10" s="3"/>
      <c r="G10" s="59"/>
      <c r="H10" s="61"/>
      <c r="I10" s="61"/>
      <c r="J10" s="61"/>
      <c r="K10" s="61"/>
      <c r="L10" s="59"/>
    </row>
    <row r="11" spans="1:13" x14ac:dyDescent="0.3">
      <c r="A11" s="3" t="s">
        <v>40</v>
      </c>
      <c r="B11" s="17">
        <v>3911</v>
      </c>
      <c r="C11" s="33"/>
      <c r="D11" s="27">
        <v>3900</v>
      </c>
      <c r="E11" s="29">
        <v>2000</v>
      </c>
      <c r="F11" s="3"/>
      <c r="G11" s="59"/>
      <c r="H11" s="61"/>
      <c r="I11" s="61"/>
      <c r="J11" s="61"/>
      <c r="K11" s="61"/>
      <c r="L11" s="59"/>
    </row>
    <row r="12" spans="1:13" x14ac:dyDescent="0.3">
      <c r="A12" s="3" t="s">
        <v>4</v>
      </c>
      <c r="B12" s="17">
        <v>3985</v>
      </c>
      <c r="C12" s="33"/>
      <c r="D12" s="27">
        <v>55000</v>
      </c>
      <c r="E12" s="29">
        <v>2000</v>
      </c>
      <c r="F12" s="3" t="s">
        <v>74</v>
      </c>
      <c r="G12" s="59"/>
      <c r="H12" s="61"/>
      <c r="I12" s="61"/>
      <c r="J12" s="61"/>
      <c r="K12" s="61"/>
      <c r="L12" s="59"/>
    </row>
    <row r="13" spans="1:13" x14ac:dyDescent="0.3">
      <c r="A13" s="3" t="s">
        <v>12</v>
      </c>
      <c r="B13" s="17">
        <v>3988</v>
      </c>
      <c r="C13" s="33"/>
      <c r="D13" s="27"/>
      <c r="E13" s="29"/>
      <c r="F13" s="3"/>
      <c r="G13" s="59"/>
      <c r="H13" s="61"/>
      <c r="I13" s="61"/>
      <c r="J13" s="61"/>
      <c r="K13" s="61"/>
      <c r="L13" s="59"/>
    </row>
    <row r="14" spans="1:13" x14ac:dyDescent="0.3">
      <c r="A14" s="3" t="s">
        <v>14</v>
      </c>
      <c r="B14" s="17">
        <v>3989</v>
      </c>
      <c r="C14" s="33"/>
      <c r="D14" s="27">
        <v>45000</v>
      </c>
      <c r="E14" s="29">
        <v>25000</v>
      </c>
      <c r="F14" s="3" t="s">
        <v>51</v>
      </c>
      <c r="G14" s="59"/>
      <c r="H14" s="61"/>
      <c r="I14" s="61"/>
      <c r="J14" s="61"/>
      <c r="K14" s="61"/>
      <c r="L14" s="59"/>
    </row>
    <row r="15" spans="1:13" x14ac:dyDescent="0.3">
      <c r="A15" s="3" t="s">
        <v>61</v>
      </c>
      <c r="B15" s="17">
        <v>3998</v>
      </c>
      <c r="C15" s="33"/>
      <c r="D15" s="27"/>
      <c r="E15" s="29">
        <v>27000</v>
      </c>
      <c r="F15" s="3"/>
      <c r="G15" s="59"/>
      <c r="H15" s="61"/>
      <c r="I15" s="61"/>
      <c r="J15" s="61"/>
      <c r="K15" s="61"/>
      <c r="L15" s="59"/>
    </row>
    <row r="16" spans="1:13" x14ac:dyDescent="0.3">
      <c r="A16" s="3" t="s">
        <v>38</v>
      </c>
      <c r="B16" s="17">
        <v>3999</v>
      </c>
      <c r="C16" s="33"/>
      <c r="D16" s="27"/>
      <c r="E16" s="29"/>
      <c r="F16" s="3"/>
      <c r="G16" s="59"/>
      <c r="H16" s="61"/>
      <c r="I16" s="62"/>
      <c r="J16" s="61"/>
      <c r="K16" s="62"/>
      <c r="L16" s="59"/>
    </row>
    <row r="17" spans="1:12" x14ac:dyDescent="0.3">
      <c r="A17" s="1" t="s">
        <v>35</v>
      </c>
      <c r="C17" s="34">
        <f>SUM(C5:C16)</f>
        <v>0</v>
      </c>
      <c r="D17" s="58">
        <f>SUM(D5:D16)</f>
        <v>338900</v>
      </c>
      <c r="E17" s="58">
        <f>SUM(E5:E16)</f>
        <v>310000</v>
      </c>
      <c r="G17" s="59"/>
      <c r="H17" s="59"/>
      <c r="I17" s="59"/>
      <c r="J17" s="59"/>
      <c r="K17" s="59"/>
      <c r="L17" s="59"/>
    </row>
    <row r="18" spans="1:12" x14ac:dyDescent="0.3">
      <c r="C18" s="32"/>
      <c r="D18" s="32"/>
      <c r="E18" s="32"/>
    </row>
    <row r="19" spans="1:12" x14ac:dyDescent="0.3">
      <c r="C19" s="32"/>
      <c r="D19" s="32"/>
      <c r="E19" s="32"/>
      <c r="H19" s="1"/>
    </row>
    <row r="20" spans="1:12" x14ac:dyDescent="0.3">
      <c r="C20" s="32"/>
      <c r="D20" s="32"/>
      <c r="E20" s="32"/>
    </row>
    <row r="21" spans="1:12" x14ac:dyDescent="0.3">
      <c r="C21" s="32"/>
      <c r="D21" s="32"/>
      <c r="E21" s="32"/>
    </row>
    <row r="22" spans="1:12" x14ac:dyDescent="0.3">
      <c r="A22" s="2" t="s">
        <v>1</v>
      </c>
      <c r="C22" s="32"/>
      <c r="D22" s="32"/>
      <c r="E22" s="32"/>
    </row>
    <row r="23" spans="1:12" x14ac:dyDescent="0.3">
      <c r="C23" s="32"/>
      <c r="D23" s="32"/>
      <c r="E23" s="32"/>
    </row>
    <row r="24" spans="1:12" x14ac:dyDescent="0.3">
      <c r="A24" s="2" t="s">
        <v>3</v>
      </c>
      <c r="B24" s="11" t="s">
        <v>42</v>
      </c>
      <c r="C24" s="54"/>
      <c r="D24" s="55">
        <v>2022</v>
      </c>
      <c r="E24" s="55">
        <v>2023</v>
      </c>
      <c r="F24" s="1" t="s">
        <v>30</v>
      </c>
      <c r="H24" s="1"/>
    </row>
    <row r="25" spans="1:12" x14ac:dyDescent="0.3">
      <c r="A25" s="3" t="s">
        <v>5</v>
      </c>
      <c r="B25" s="17">
        <v>4010</v>
      </c>
      <c r="C25" s="33"/>
      <c r="D25" s="27">
        <v>9000</v>
      </c>
      <c r="E25" s="29">
        <v>2000</v>
      </c>
      <c r="F25" s="5" t="s">
        <v>52</v>
      </c>
    </row>
    <row r="26" spans="1:12" x14ac:dyDescent="0.3">
      <c r="A26" s="3" t="s">
        <v>9</v>
      </c>
      <c r="B26" s="17">
        <v>4020</v>
      </c>
      <c r="C26" s="33"/>
      <c r="D26" s="27"/>
      <c r="E26" s="29"/>
      <c r="F26" s="3"/>
      <c r="H26" s="1"/>
      <c r="I26" s="10"/>
      <c r="K26" s="1"/>
    </row>
    <row r="27" spans="1:12" x14ac:dyDescent="0.3">
      <c r="A27" s="3" t="s">
        <v>27</v>
      </c>
      <c r="B27" s="17">
        <v>4030</v>
      </c>
      <c r="C27" s="33"/>
      <c r="D27" s="27">
        <v>1000</v>
      </c>
      <c r="E27" s="29">
        <v>4000</v>
      </c>
      <c r="F27" s="3"/>
    </row>
    <row r="28" spans="1:12" x14ac:dyDescent="0.3">
      <c r="A28" s="3" t="s">
        <v>10</v>
      </c>
      <c r="B28" s="17">
        <v>4290</v>
      </c>
      <c r="C28" s="33"/>
      <c r="D28" s="27">
        <v>20000</v>
      </c>
      <c r="E28" s="29">
        <v>20000</v>
      </c>
      <c r="F28" s="3" t="s">
        <v>53</v>
      </c>
    </row>
    <row r="29" spans="1:12" x14ac:dyDescent="0.3">
      <c r="A29" s="3" t="s">
        <v>45</v>
      </c>
      <c r="B29" s="17">
        <v>4291</v>
      </c>
      <c r="C29" s="33"/>
      <c r="D29" s="27">
        <v>2000</v>
      </c>
      <c r="E29" s="29">
        <v>12000</v>
      </c>
      <c r="F29" s="3" t="s">
        <v>73</v>
      </c>
    </row>
    <row r="30" spans="1:12" x14ac:dyDescent="0.3">
      <c r="A30" s="3" t="s">
        <v>17</v>
      </c>
      <c r="B30" s="17">
        <v>4510</v>
      </c>
      <c r="C30" s="33"/>
      <c r="D30" s="27"/>
      <c r="E30" s="29"/>
      <c r="F30" s="3"/>
    </row>
    <row r="31" spans="1:12" x14ac:dyDescent="0.3">
      <c r="A31" s="3" t="s">
        <v>56</v>
      </c>
      <c r="B31" s="17">
        <v>4610</v>
      </c>
      <c r="C31" s="33"/>
      <c r="D31" s="27"/>
      <c r="E31" s="29"/>
      <c r="F31" s="3"/>
    </row>
    <row r="32" spans="1:12" x14ac:dyDescent="0.3">
      <c r="A32" s="3" t="s">
        <v>46</v>
      </c>
      <c r="B32" s="17">
        <v>4710</v>
      </c>
      <c r="C32" s="33"/>
      <c r="D32" s="27"/>
      <c r="E32" s="29"/>
      <c r="F32" s="3"/>
    </row>
    <row r="33" spans="1:11" x14ac:dyDescent="0.3">
      <c r="A33" s="3" t="s">
        <v>6</v>
      </c>
      <c r="B33" s="17">
        <v>4711</v>
      </c>
      <c r="C33" s="33"/>
      <c r="D33" s="27"/>
      <c r="E33" s="29"/>
      <c r="F33" s="3"/>
    </row>
    <row r="34" spans="1:11" x14ac:dyDescent="0.3">
      <c r="A34" s="3" t="s">
        <v>7</v>
      </c>
      <c r="B34" s="17">
        <v>4800</v>
      </c>
      <c r="C34" s="33"/>
      <c r="D34" s="27"/>
      <c r="E34" s="29"/>
      <c r="F34" s="3"/>
    </row>
    <row r="35" spans="1:11" x14ac:dyDescent="0.3">
      <c r="A35" s="3" t="s">
        <v>60</v>
      </c>
      <c r="B35" s="17">
        <v>4998</v>
      </c>
      <c r="C35" s="33"/>
      <c r="D35" s="27"/>
      <c r="E35" s="29">
        <v>17000</v>
      </c>
      <c r="F35" s="3"/>
    </row>
    <row r="36" spans="1:11" x14ac:dyDescent="0.3">
      <c r="A36" s="3" t="s">
        <v>11</v>
      </c>
      <c r="B36" s="17">
        <v>4999</v>
      </c>
      <c r="C36" s="33"/>
      <c r="D36" s="27"/>
      <c r="E36" s="29"/>
      <c r="F36" s="3"/>
    </row>
    <row r="37" spans="1:11" x14ac:dyDescent="0.3">
      <c r="A37" s="3" t="s">
        <v>18</v>
      </c>
      <c r="B37" s="17">
        <v>5010</v>
      </c>
      <c r="C37" s="33"/>
      <c r="D37" s="27">
        <v>55000</v>
      </c>
      <c r="E37" s="29">
        <v>19000</v>
      </c>
      <c r="F37" s="3" t="s">
        <v>87</v>
      </c>
    </row>
    <row r="38" spans="1:11" x14ac:dyDescent="0.3">
      <c r="A38" s="3" t="s">
        <v>19</v>
      </c>
      <c r="B38" s="17">
        <v>5011</v>
      </c>
      <c r="C38" s="33"/>
      <c r="D38" s="27"/>
      <c r="E38" s="29"/>
      <c r="F38" s="3"/>
    </row>
    <row r="39" spans="1:11" x14ac:dyDescent="0.3">
      <c r="A39" s="3" t="s">
        <v>32</v>
      </c>
      <c r="B39" s="17">
        <v>5020</v>
      </c>
      <c r="C39" s="33"/>
      <c r="D39" s="27">
        <v>19000</v>
      </c>
      <c r="E39" s="29">
        <v>30000</v>
      </c>
      <c r="F39" s="13"/>
    </row>
    <row r="40" spans="1:11" x14ac:dyDescent="0.3">
      <c r="A40" s="3" t="s">
        <v>33</v>
      </c>
      <c r="B40" s="17">
        <v>5040</v>
      </c>
      <c r="C40" s="33"/>
      <c r="D40" s="27">
        <v>16000</v>
      </c>
      <c r="E40" s="29">
        <v>16000</v>
      </c>
      <c r="F40" s="3"/>
    </row>
    <row r="41" spans="1:11" x14ac:dyDescent="0.3">
      <c r="A41" s="3" t="s">
        <v>31</v>
      </c>
      <c r="B41" s="17">
        <v>5050</v>
      </c>
      <c r="C41" s="33"/>
      <c r="D41" s="27">
        <v>50000</v>
      </c>
      <c r="E41" s="29">
        <v>5000</v>
      </c>
      <c r="F41" s="3" t="s">
        <v>54</v>
      </c>
    </row>
    <row r="42" spans="1:11" x14ac:dyDescent="0.3">
      <c r="A42" s="3" t="s">
        <v>20</v>
      </c>
      <c r="B42" s="17">
        <v>5060</v>
      </c>
      <c r="C42" s="33"/>
      <c r="D42" s="27">
        <v>13000</v>
      </c>
      <c r="E42" s="29">
        <v>13000</v>
      </c>
      <c r="F42" s="3"/>
    </row>
    <row r="43" spans="1:11" s="14" customFormat="1" x14ac:dyDescent="0.3">
      <c r="A43" s="15" t="s">
        <v>47</v>
      </c>
      <c r="B43" s="22">
        <v>5070</v>
      </c>
      <c r="C43" s="33"/>
      <c r="D43" s="44">
        <v>5000</v>
      </c>
      <c r="E43" s="56">
        <v>5000</v>
      </c>
      <c r="F43" s="13"/>
      <c r="H43"/>
      <c r="I43"/>
      <c r="J43"/>
      <c r="K43"/>
    </row>
    <row r="44" spans="1:11" s="14" customFormat="1" x14ac:dyDescent="0.3">
      <c r="A44" s="15" t="s">
        <v>62</v>
      </c>
      <c r="B44" s="22">
        <v>5090</v>
      </c>
      <c r="C44" s="33"/>
      <c r="D44" s="44"/>
      <c r="E44" s="31"/>
      <c r="F44" s="13"/>
      <c r="H44"/>
      <c r="I44"/>
      <c r="J44"/>
      <c r="K44"/>
    </row>
    <row r="45" spans="1:11" x14ac:dyDescent="0.3">
      <c r="A45" s="3" t="s">
        <v>43</v>
      </c>
      <c r="B45" s="17">
        <v>5420</v>
      </c>
      <c r="C45" s="33"/>
      <c r="D45" s="27">
        <v>10000</v>
      </c>
      <c r="E45" s="29">
        <v>12000</v>
      </c>
      <c r="F45" s="3" t="s">
        <v>44</v>
      </c>
      <c r="H45" s="14"/>
      <c r="I45" s="14"/>
      <c r="J45" s="14"/>
      <c r="K45" s="14"/>
    </row>
    <row r="46" spans="1:11" x14ac:dyDescent="0.3">
      <c r="A46" s="3" t="s">
        <v>66</v>
      </c>
      <c r="B46" s="17">
        <v>5612</v>
      </c>
      <c r="C46" s="33"/>
      <c r="D46" s="27"/>
      <c r="E46" s="29"/>
      <c r="F46" s="3"/>
      <c r="H46" s="14"/>
      <c r="I46" s="14"/>
      <c r="J46" s="14"/>
      <c r="K46" s="14"/>
    </row>
    <row r="47" spans="1:11" x14ac:dyDescent="0.3">
      <c r="A47" s="3" t="s">
        <v>15</v>
      </c>
      <c r="B47" s="17">
        <v>6110</v>
      </c>
      <c r="C47" s="33"/>
      <c r="D47" s="27">
        <v>12000</v>
      </c>
      <c r="E47" s="29"/>
      <c r="F47" s="3"/>
    </row>
    <row r="48" spans="1:11" x14ac:dyDescent="0.3">
      <c r="A48" s="3" t="s">
        <v>16</v>
      </c>
      <c r="B48" s="17">
        <v>6230</v>
      </c>
      <c r="C48" s="33"/>
      <c r="D48" s="27">
        <v>7000</v>
      </c>
      <c r="E48" s="29">
        <v>8000</v>
      </c>
      <c r="F48" s="3"/>
    </row>
    <row r="49" spans="1:8" x14ac:dyDescent="0.3">
      <c r="A49" s="3" t="s">
        <v>21</v>
      </c>
      <c r="B49" s="17">
        <v>6310</v>
      </c>
      <c r="C49" s="33"/>
      <c r="D49" s="27">
        <v>4000</v>
      </c>
      <c r="E49" s="29">
        <v>5000</v>
      </c>
      <c r="F49" s="3"/>
    </row>
    <row r="50" spans="1:8" x14ac:dyDescent="0.3">
      <c r="A50" s="3" t="s">
        <v>22</v>
      </c>
      <c r="B50" s="17">
        <v>6530</v>
      </c>
      <c r="C50" s="33"/>
      <c r="D50" s="27">
        <v>90000</v>
      </c>
      <c r="E50" s="29">
        <v>115000</v>
      </c>
      <c r="F50" s="15" t="s">
        <v>65</v>
      </c>
    </row>
    <row r="51" spans="1:8" x14ac:dyDescent="0.3">
      <c r="A51" s="3" t="s">
        <v>23</v>
      </c>
      <c r="B51" s="17">
        <v>6550</v>
      </c>
      <c r="C51" s="33"/>
      <c r="D51" s="27">
        <v>22000</v>
      </c>
      <c r="E51" s="29">
        <v>35000</v>
      </c>
      <c r="F51" s="3"/>
    </row>
    <row r="52" spans="1:8" x14ac:dyDescent="0.3">
      <c r="A52" s="3" t="s">
        <v>24</v>
      </c>
      <c r="B52" s="17">
        <v>6570</v>
      </c>
      <c r="C52" s="33"/>
      <c r="D52" s="27">
        <v>4000</v>
      </c>
      <c r="E52" s="29">
        <v>10000</v>
      </c>
      <c r="F52" s="3"/>
    </row>
    <row r="53" spans="1:8" x14ac:dyDescent="0.3">
      <c r="A53" s="3" t="s">
        <v>63</v>
      </c>
      <c r="B53" s="17">
        <v>6991</v>
      </c>
      <c r="C53" s="33"/>
      <c r="D53" s="27"/>
      <c r="E53" s="29"/>
      <c r="F53" s="3"/>
    </row>
    <row r="54" spans="1:8" x14ac:dyDescent="0.3">
      <c r="A54" s="3" t="s">
        <v>25</v>
      </c>
      <c r="B54" s="17">
        <v>7210</v>
      </c>
      <c r="C54" s="33"/>
      <c r="D54" s="27">
        <v>20000</v>
      </c>
      <c r="E54" s="29">
        <v>30000</v>
      </c>
      <c r="F54" s="3" t="s">
        <v>72</v>
      </c>
    </row>
    <row r="55" spans="1:8" x14ac:dyDescent="0.3">
      <c r="A55" s="3" t="s">
        <v>26</v>
      </c>
      <c r="B55" s="17">
        <v>7211</v>
      </c>
      <c r="C55" s="33"/>
      <c r="D55" s="27"/>
      <c r="E55" s="29"/>
      <c r="F55" s="3"/>
    </row>
    <row r="56" spans="1:8" x14ac:dyDescent="0.3">
      <c r="A56" s="3" t="s">
        <v>41</v>
      </c>
      <c r="B56" s="17">
        <v>7331</v>
      </c>
      <c r="C56" s="33"/>
      <c r="D56" s="27"/>
      <c r="E56" s="29"/>
      <c r="F56" s="13"/>
    </row>
    <row r="57" spans="1:8" x14ac:dyDescent="0.3">
      <c r="A57" s="3" t="s">
        <v>48</v>
      </c>
      <c r="B57" s="17">
        <v>7570</v>
      </c>
      <c r="C57" s="33"/>
      <c r="D57" s="27">
        <v>200</v>
      </c>
      <c r="E57" s="29">
        <v>200</v>
      </c>
      <c r="F57" s="13"/>
    </row>
    <row r="58" spans="1:8" x14ac:dyDescent="0.3">
      <c r="A58" s="3" t="s">
        <v>8</v>
      </c>
      <c r="B58" s="17">
        <v>7610</v>
      </c>
      <c r="C58" s="33"/>
      <c r="D58" s="27"/>
      <c r="E58" s="29"/>
      <c r="F58" s="3"/>
    </row>
    <row r="59" spans="1:8" x14ac:dyDescent="0.3">
      <c r="A59" s="3" t="s">
        <v>57</v>
      </c>
      <c r="B59" s="17">
        <v>7830</v>
      </c>
      <c r="C59" s="33"/>
      <c r="D59" s="27">
        <v>33389</v>
      </c>
      <c r="E59" s="29">
        <v>33389</v>
      </c>
      <c r="F59" s="3" t="s">
        <v>59</v>
      </c>
    </row>
    <row r="60" spans="1:8" x14ac:dyDescent="0.3">
      <c r="A60" s="2" t="s">
        <v>36</v>
      </c>
      <c r="C60" s="34">
        <f>SUM(C25:C59)</f>
        <v>0</v>
      </c>
      <c r="D60" s="32">
        <f>SUM(D25:D59)</f>
        <v>392589</v>
      </c>
      <c r="E60" s="32">
        <f>SUM(E25:E59)</f>
        <v>391589</v>
      </c>
      <c r="H60" s="1"/>
    </row>
    <row r="61" spans="1:8" x14ac:dyDescent="0.3">
      <c r="C61" s="32"/>
      <c r="D61" s="32"/>
      <c r="E61" s="32"/>
      <c r="H61" s="1"/>
    </row>
    <row r="62" spans="1:8" x14ac:dyDescent="0.3">
      <c r="A62" t="s">
        <v>71</v>
      </c>
      <c r="C62" s="35">
        <f>C17-C60</f>
        <v>0</v>
      </c>
      <c r="D62" s="36">
        <f>D17-D60</f>
        <v>-53689</v>
      </c>
      <c r="E62" s="37">
        <f>E17-E60</f>
        <v>-81589</v>
      </c>
    </row>
    <row r="63" spans="1:8" x14ac:dyDescent="0.3">
      <c r="H63" s="1"/>
    </row>
    <row r="75" spans="1:1" x14ac:dyDescent="0.3">
      <c r="A75" s="13"/>
    </row>
  </sheetData>
  <sortState ref="A25:F58">
    <sortCondition ref="B25:B58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Total</vt:lpstr>
      <vt:lpstr>Fotboll</vt:lpstr>
      <vt:lpstr>Innebandy</vt:lpstr>
      <vt:lpstr>Gymnastik</vt:lpstr>
      <vt:lpstr>Gemensamma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</dc:creator>
  <cp:lastModifiedBy>Janne</cp:lastModifiedBy>
  <dcterms:created xsi:type="dcterms:W3CDTF">2021-01-11T20:20:44Z</dcterms:created>
  <dcterms:modified xsi:type="dcterms:W3CDTF">2023-02-25T09:11:29Z</dcterms:modified>
</cp:coreProperties>
</file>